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2财政拨款支出预算" sheetId="8" r:id="rId8"/>
    <sheet name="政府性基金收支预算表" sheetId="9" r:id="rId9"/>
    <sheet name="“三公经费“支出预算表" sheetId="10" r:id="rId10"/>
  </sheets>
  <definedNames/>
  <calcPr fullCalcOnLoad="1"/>
</workbook>
</file>

<file path=xl/sharedStrings.xml><?xml version="1.0" encoding="utf-8"?>
<sst xmlns="http://schemas.openxmlformats.org/spreadsheetml/2006/main" count="338" uniqueCount="150">
  <si>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</si>
  <si>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</si>
  <si>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</si>
  <si>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</si>
  <si>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</si>
  <si>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</si>
  <si>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</si>
  <si>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</si>
  <si>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</si>
  <si>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</si>
  <si>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</si>
  <si>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</si>
  <si>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填报单位:[107]南昌市青山湖区人民代表大会常务委员会办公室 , [107001]南昌市青山湖区人民代表大会常务委员会办公室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</si>
  <si>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</si>
  <si>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</si>
  <si>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</si>
  <si>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</si>
  <si>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</si>
  <si>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</si>
  <si>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</si>
  <si>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</si>
  <si>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</si>
  <si>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</si>
  <si>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</si>
  <si>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</si>
  <si>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</si>
  <si>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</si>
  <si>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</si>
  <si>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</si>
  <si>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</si>
  <si>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</si>
  <si>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</si>
  <si>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</si>
  <si>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</si>
  <si>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</si>
  <si>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</si>
  <si>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</si>
  <si>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</si>
  <si>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</si>
  <si>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</si>
  <si>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</si>
  <si>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</si>
  <si>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</si>
  <si>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</si>
  <si>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</si>
  <si>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</si>
  <si>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</si>
  <si>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</si>
  <si>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</si>
  <si>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</si>
  <si>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</si>
  <si>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</si>
  <si>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</si>
  <si>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</si>
  <si>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</si>
  <si>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</si>
  <si>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</si>
  <si>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</si>
  <si>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</si>
  <si>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</si>
  <si>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</si>
  <si>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</si>
  <si>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</si>
  <si>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</si>
  <si>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</si>
  <si>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</si>
  <si>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107001</t>
  </si>
  <si>
    <t>南昌市青山湖区人民代表大会常务委员会办公室</t>
  </si>
  <si>
    <t>　107001</t>
  </si>
  <si>
    <t>201</t>
  </si>
  <si>
    <t>01</t>
  </si>
  <si>
    <t>　行政运行</t>
  </si>
  <si>
    <t>99</t>
  </si>
  <si>
    <t>　其他人大事务支出</t>
  </si>
  <si>
    <t>支出预算总表</t>
  </si>
  <si>
    <t>预算03表</t>
  </si>
  <si>
    <t>填报单位:[107]南昌市青山湖区人民代表大会常务委员会办公室     [107001]南昌市青山湖区人民代表大会常务委员会办公室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</si>
  <si>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</si>
  <si>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</si>
  <si>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</si>
  <si>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</si>
  <si>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</si>
  <si>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</si>
  <si>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</si>
  <si>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</si>
  <si>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</si>
  <si>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</si>
  <si>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</si>
  <si>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 xml:space="preserve">                                                                                                      填报单位:[107]南昌市青山湖区人民代表大会常务委员会办公室 , [107001]南昌市青山湖区人民代表大会常务委员会办公室     </t>
  </si>
  <si>
    <t>功能科目名称</t>
  </si>
  <si>
    <t>一般公共服务支出</t>
  </si>
  <si>
    <t>　01</t>
  </si>
  <si>
    <t>　人大事务</t>
  </si>
  <si>
    <t>　　201</t>
  </si>
  <si>
    <t>　　01</t>
  </si>
  <si>
    <t>　　行政运行</t>
  </si>
  <si>
    <t>　　其他人大事务支出</t>
  </si>
  <si>
    <t>预算03表-1</t>
  </si>
  <si>
    <t>支出预算表</t>
  </si>
  <si>
    <t>填报单位:[107]南昌市青山湖区人民代表大会常务委员会办公室      [107001]南昌市青山湖区人民代表大会常务委员会办公室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</si>
  <si>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</si>
  <si>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</si>
  <si>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</si>
  <si>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</si>
  <si>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</si>
  <si>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</si>
  <si>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</si>
  <si>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</si>
  <si>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</si>
  <si>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</si>
  <si>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</si>
  <si>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</si>
  <si>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</si>
  <si>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</si>
  <si>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　　生活补助</t>
  </si>
  <si>
    <t>　　奖励金</t>
  </si>
  <si>
    <t>公用经费</t>
  </si>
  <si>
    <t>　商品和服务支出</t>
  </si>
  <si>
    <t>　　办公费</t>
  </si>
  <si>
    <t>　　咨询费</t>
  </si>
  <si>
    <t>　　其他商品和服务支出</t>
  </si>
  <si>
    <t>其他运转类</t>
  </si>
  <si>
    <t>　　会议费</t>
  </si>
  <si>
    <t>　　培训费</t>
  </si>
  <si>
    <t>　　劳务费</t>
  </si>
  <si>
    <t>　　委托业务费</t>
  </si>
  <si>
    <t>财政拨款收支预算总表</t>
  </si>
  <si>
    <t>填报单位</t>
  </si>
  <si>
    <t>一般公共预算</t>
  </si>
  <si>
    <t>政府性基金收入</t>
  </si>
  <si>
    <t>收入合计</t>
  </si>
  <si>
    <t>主表：5-2</t>
  </si>
  <si>
    <t>预算08表</t>
  </si>
  <si>
    <t>政府性基金收支预算表</t>
  </si>
  <si>
    <t>[107]南昌市青山湖区人民代表大会常务委员会办公室 , [107001]南昌市青山湖区人民代表大会常务委员会办公室</t>
  </si>
  <si>
    <t>科目编码</t>
  </si>
  <si>
    <t>收入</t>
  </si>
  <si>
    <t>支                出</t>
  </si>
  <si>
    <t>对企业补助</t>
  </si>
  <si>
    <t>债务利息及费用支出</t>
  </si>
  <si>
    <t>其他支出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</si>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</sst>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;[Red]0"/>
    <numFmt numFmtId="181" formatCode="0.00;[Red]0.00"/>
    <numFmt numFmtId="182" formatCode="0.0000;[Red]0.0000"/>
    <numFmt numFmtId="183" formatCode="#,##0.00;[Red]#,##0.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 wrapText="1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 wrapText="1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vertical="center"/>
      <protection/>
    </xf>
    <xf numFmtId="182" fontId="9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wrapText="1"/>
      <protection/>
    </xf>
    <xf numFmtId="182" fontId="6" fillId="33" borderId="9" xfId="0" applyNumberFormat="1" applyFont="1" applyFill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 vertical="center" wrapText="1"/>
      <protection/>
    </xf>
    <xf numFmtId="182" fontId="2" fillId="0" borderId="9" xfId="0" applyNumberFormat="1" applyFont="1" applyBorder="1" applyAlignment="1" applyProtection="1">
      <alignment wrapText="1"/>
      <protection/>
    </xf>
    <xf numFmtId="182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2" fontId="6" fillId="33" borderId="9" xfId="0" applyNumberFormat="1" applyFont="1" applyFill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183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vertical="center"/>
      <protection/>
    </xf>
    <xf numFmtId="183" fontId="9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183" fontId="6" fillId="0" borderId="9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183" fontId="9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9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183" fontId="6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9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" fontId="9" fillId="0" borderId="9" xfId="0" applyNumberFormat="1" applyFont="1" applyBorder="1" applyAlignment="1" applyProtection="1">
      <alignment horizontal="left" vertical="center" wrapText="1"/>
      <protection/>
    </xf>
    <xf numFmtId="1" fontId="9" fillId="0" borderId="9" xfId="0" applyNumberFormat="1" applyFont="1" applyBorder="1" applyAlignment="1" applyProtection="1">
      <alignment vertical="center"/>
      <protection/>
    </xf>
    <xf numFmtId="1" fontId="9" fillId="0" borderId="9" xfId="0" applyNumberFormat="1" applyFont="1" applyBorder="1" applyAlignment="1" applyProtection="1">
      <alignment vertical="center" wrapText="1"/>
      <protection/>
    </xf>
    <xf numFmtId="1" fontId="6" fillId="0" borderId="9" xfId="0" applyNumberFormat="1" applyFont="1" applyBorder="1" applyAlignment="1" applyProtection="1">
      <alignment horizontal="left" vertical="center" wrapText="1"/>
      <protection/>
    </xf>
    <xf numFmtId="1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82" fontId="6" fillId="0" borderId="12" xfId="0" applyNumberFormat="1" applyFont="1" applyBorder="1" applyAlignment="1" applyProtection="1">
      <alignment horizontal="center" vertical="center"/>
      <protection/>
    </xf>
    <xf numFmtId="182" fontId="6" fillId="0" borderId="18" xfId="0" applyNumberFormat="1" applyFont="1" applyBorder="1" applyAlignment="1" applyProtection="1">
      <alignment horizontal="center" vertical="center"/>
      <protection/>
    </xf>
    <xf numFmtId="182" fontId="6" fillId="0" borderId="9" xfId="0" applyNumberFormat="1" applyFont="1" applyBorder="1" applyAlignment="1" applyProtection="1">
      <alignment/>
      <protection/>
    </xf>
    <xf numFmtId="182" fontId="6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7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91" t="s">
        <v>0</v>
      </c>
      <c r="B1" s="91"/>
      <c r="S1" s="3"/>
      <c r="T1" s="104"/>
    </row>
    <row r="2" s="1" customFormat="1" ht="42" customHeight="1">
      <c r="S2" s="3"/>
    </row>
    <row r="3" spans="1:19" s="1" customFormat="1" ht="61.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00"/>
      <c r="R3" s="3"/>
      <c r="S3" s="3"/>
    </row>
    <row r="4" spans="1:18" s="1" customFormat="1" ht="38.25" customHeight="1">
      <c r="A4" s="93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00"/>
      <c r="O4" s="100"/>
      <c r="P4" s="3"/>
      <c r="Q4" s="3"/>
      <c r="R4" s="3"/>
    </row>
    <row r="5" spans="1:16" s="1" customFormat="1" ht="15" customHeight="1">
      <c r="A5" s="3"/>
      <c r="B5" s="3"/>
      <c r="E5" s="3"/>
      <c r="F5" s="3"/>
      <c r="I5" s="3"/>
      <c r="J5" s="3"/>
      <c r="K5" s="3"/>
      <c r="P5" s="3"/>
    </row>
    <row r="6" spans="2:16" s="1" customFormat="1" ht="25.5" customHeight="1">
      <c r="B6" s="3"/>
      <c r="E6" s="95" t="s">
        <v>3</v>
      </c>
      <c r="F6" s="95"/>
      <c r="G6" s="96" t="s">
        <v>4</v>
      </c>
      <c r="H6" s="96"/>
      <c r="I6" s="96"/>
      <c r="J6" s="101"/>
      <c r="K6" s="96"/>
      <c r="L6" s="101"/>
      <c r="P6" s="3"/>
    </row>
    <row r="7" spans="2:12" s="1" customFormat="1" ht="22.5" customHeight="1">
      <c r="B7" s="3"/>
      <c r="E7" s="95"/>
      <c r="F7" s="95"/>
      <c r="G7" s="95"/>
      <c r="H7" s="95"/>
      <c r="I7" s="95"/>
      <c r="J7" s="95"/>
      <c r="K7" s="95"/>
      <c r="L7" s="95"/>
    </row>
    <row r="8" spans="5:12" s="1" customFormat="1" ht="22.5" customHeight="1">
      <c r="E8" s="95"/>
      <c r="F8" s="95"/>
      <c r="G8" s="95"/>
      <c r="H8" s="95"/>
      <c r="I8" s="95"/>
      <c r="J8" s="95"/>
      <c r="K8" s="95"/>
      <c r="L8" s="95"/>
    </row>
    <row r="9" spans="3:254" s="1" customFormat="1" ht="22.5" customHeight="1">
      <c r="C9" s="3"/>
      <c r="E9" s="95"/>
      <c r="F9" s="95"/>
      <c r="G9" s="95"/>
      <c r="H9" s="95"/>
      <c r="I9" s="95"/>
      <c r="J9" s="95"/>
      <c r="K9" s="95"/>
      <c r="L9" s="95"/>
      <c r="IR9" s="3"/>
      <c r="IS9" s="3"/>
      <c r="IT9" s="105"/>
    </row>
    <row r="10" spans="3:254" s="1" customFormat="1" ht="24.75" customHeight="1">
      <c r="C10" s="3"/>
      <c r="E10" s="97" t="s">
        <v>5</v>
      </c>
      <c r="F10" s="95"/>
      <c r="G10" s="95"/>
      <c r="H10" s="95"/>
      <c r="I10" s="95"/>
      <c r="J10" s="95"/>
      <c r="K10" s="95"/>
      <c r="L10" s="95"/>
      <c r="IR10" s="3"/>
      <c r="IT10" s="3"/>
    </row>
    <row r="11" spans="5:254" s="1" customFormat="1" ht="22.5" customHeight="1">
      <c r="E11" s="95"/>
      <c r="F11" s="95"/>
      <c r="G11" s="95"/>
      <c r="H11" s="95"/>
      <c r="I11" s="95"/>
      <c r="J11" s="95"/>
      <c r="K11" s="95"/>
      <c r="L11" s="95"/>
      <c r="IR11" s="3"/>
      <c r="IT11" s="3"/>
    </row>
    <row r="12" spans="5:255" s="1" customFormat="1" ht="22.5" customHeight="1">
      <c r="E12" s="95"/>
      <c r="F12" s="95"/>
      <c r="G12" s="95"/>
      <c r="H12" s="95"/>
      <c r="I12" s="95"/>
      <c r="J12" s="95"/>
      <c r="K12" s="95"/>
      <c r="L12" s="95"/>
      <c r="IT12" s="3"/>
      <c r="IU12" s="3"/>
    </row>
    <row r="13" spans="5:255" s="1" customFormat="1" ht="24.75" customHeight="1">
      <c r="E13" s="95" t="s">
        <v>6</v>
      </c>
      <c r="F13" s="95"/>
      <c r="G13" s="96" t="s">
        <v>4</v>
      </c>
      <c r="H13" s="96"/>
      <c r="I13" s="96"/>
      <c r="J13" s="101"/>
      <c r="K13" s="101"/>
      <c r="L13" s="101"/>
      <c r="IU13" s="3"/>
    </row>
    <row r="14" spans="8:255" s="1" customFormat="1" ht="15" customHeight="1">
      <c r="H14" s="3"/>
      <c r="I14" s="3"/>
      <c r="J14" s="3"/>
      <c r="IU14" s="3"/>
    </row>
    <row r="15" spans="8:255" s="1" customFormat="1" ht="32.25" customHeight="1">
      <c r="H15" s="3"/>
      <c r="J15" s="3"/>
      <c r="IU15" s="3"/>
    </row>
    <row r="16" s="1" customFormat="1" ht="15" customHeight="1">
      <c r="J16" s="3"/>
    </row>
    <row r="17" spans="1:14" s="1" customFormat="1" ht="31.5" customHeight="1">
      <c r="A17" s="98" t="s">
        <v>7</v>
      </c>
      <c r="B17" s="98"/>
      <c r="C17" s="98"/>
      <c r="D17" s="99"/>
      <c r="E17" s="98"/>
      <c r="F17" s="98" t="s">
        <v>8</v>
      </c>
      <c r="G17" s="98"/>
      <c r="H17" s="99"/>
      <c r="I17" s="98"/>
      <c r="J17" s="98"/>
      <c r="K17" s="98"/>
      <c r="L17" s="98" t="s">
        <v>9</v>
      </c>
      <c r="M17" s="98"/>
      <c r="N17" s="102"/>
    </row>
    <row r="18" s="1" customFormat="1" ht="15" customHeight="1"/>
    <row r="19" s="1" customFormat="1" ht="16.5" customHeight="1"/>
    <row r="20" s="1" customFormat="1" ht="22.5" customHeight="1">
      <c r="I20" s="95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0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13.421875" style="0" bestFit="1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4" t="s">
        <v>141</v>
      </c>
    </row>
    <row r="2" spans="1:15" ht="31.5">
      <c r="A2" s="2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4" t="s">
        <v>134</v>
      </c>
      <c r="B4" s="5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4" t="s">
        <v>13</v>
      </c>
    </row>
    <row r="5" spans="1:15" ht="14.25">
      <c r="A5" s="7" t="s">
        <v>42</v>
      </c>
      <c r="B5" s="8" t="s">
        <v>143</v>
      </c>
      <c r="C5" s="8" t="s">
        <v>144</v>
      </c>
      <c r="D5" s="8"/>
      <c r="E5" s="8"/>
      <c r="F5" s="8" t="s">
        <v>145</v>
      </c>
      <c r="G5" s="8"/>
      <c r="H5" s="8"/>
      <c r="I5" s="8" t="s">
        <v>146</v>
      </c>
      <c r="J5" s="8"/>
      <c r="K5" s="8"/>
      <c r="L5" s="8"/>
      <c r="M5" s="8"/>
      <c r="N5" s="8"/>
      <c r="O5" s="8"/>
    </row>
    <row r="6" spans="1:15" ht="14.25">
      <c r="A6" s="7"/>
      <c r="B6" s="8"/>
      <c r="C6" s="8" t="s">
        <v>61</v>
      </c>
      <c r="D6" s="8" t="s">
        <v>49</v>
      </c>
      <c r="E6" s="8" t="s">
        <v>147</v>
      </c>
      <c r="F6" s="8" t="s">
        <v>61</v>
      </c>
      <c r="G6" s="8" t="s">
        <v>49</v>
      </c>
      <c r="H6" s="8" t="s">
        <v>147</v>
      </c>
      <c r="I6" s="8" t="s">
        <v>45</v>
      </c>
      <c r="J6" s="8" t="s">
        <v>148</v>
      </c>
      <c r="K6" s="8"/>
      <c r="L6" s="8"/>
      <c r="M6" s="8" t="s">
        <v>149</v>
      </c>
      <c r="N6" s="8"/>
      <c r="O6" s="8"/>
    </row>
    <row r="7" spans="1:15" ht="14.25">
      <c r="A7" s="7"/>
      <c r="B7" s="8"/>
      <c r="C7" s="8"/>
      <c r="D7" s="8"/>
      <c r="E7" s="8"/>
      <c r="F7" s="8"/>
      <c r="G7" s="8"/>
      <c r="H7" s="8"/>
      <c r="I7" s="8"/>
      <c r="J7" s="8" t="s">
        <v>61</v>
      </c>
      <c r="K7" s="8" t="s">
        <v>49</v>
      </c>
      <c r="L7" s="8" t="s">
        <v>147</v>
      </c>
      <c r="M7" s="8" t="s">
        <v>61</v>
      </c>
      <c r="N7" s="8" t="s">
        <v>49</v>
      </c>
      <c r="O7" s="8" t="s">
        <v>147</v>
      </c>
    </row>
    <row r="8" spans="1:15" ht="14.25">
      <c r="A8" s="8" t="s">
        <v>65</v>
      </c>
      <c r="B8" s="8" t="s">
        <v>65</v>
      </c>
      <c r="C8" s="8">
        <v>2</v>
      </c>
      <c r="D8" s="8">
        <f aca="true" t="shared" si="0" ref="D8:O8">C8+1</f>
        <v>3</v>
      </c>
      <c r="E8" s="8">
        <f t="shared" si="0"/>
        <v>4</v>
      </c>
      <c r="F8" s="8">
        <v>8</v>
      </c>
      <c r="G8" s="8">
        <v>9</v>
      </c>
      <c r="H8" s="8">
        <f t="shared" si="0"/>
        <v>10</v>
      </c>
      <c r="I8" s="8">
        <f t="shared" si="0"/>
        <v>11</v>
      </c>
      <c r="J8" s="8">
        <f t="shared" si="0"/>
        <v>12</v>
      </c>
      <c r="K8" s="8">
        <f t="shared" si="0"/>
        <v>13</v>
      </c>
      <c r="L8" s="8">
        <f t="shared" si="0"/>
        <v>14</v>
      </c>
      <c r="M8" s="8">
        <f t="shared" si="0"/>
        <v>15</v>
      </c>
      <c r="N8" s="8">
        <f t="shared" si="0"/>
        <v>16</v>
      </c>
      <c r="O8" s="8">
        <f t="shared" si="0"/>
        <v>17</v>
      </c>
    </row>
    <row r="9" spans="1:15" ht="99.75">
      <c r="A9" s="9">
        <v>107001</v>
      </c>
      <c r="B9" s="10" t="s">
        <v>67</v>
      </c>
      <c r="C9" s="11">
        <v>0</v>
      </c>
      <c r="D9" s="12">
        <v>0</v>
      </c>
      <c r="E9" s="11">
        <v>0</v>
      </c>
      <c r="F9" s="10">
        <v>0</v>
      </c>
      <c r="G9" s="13">
        <v>0</v>
      </c>
      <c r="H9" s="10">
        <v>0</v>
      </c>
      <c r="I9" s="10">
        <v>0</v>
      </c>
      <c r="J9" s="10">
        <v>0</v>
      </c>
      <c r="K9" s="13">
        <v>0</v>
      </c>
      <c r="L9" s="10">
        <v>0</v>
      </c>
      <c r="M9" s="10">
        <v>0</v>
      </c>
      <c r="N9" s="13">
        <v>0</v>
      </c>
      <c r="O9" s="10">
        <v>0</v>
      </c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/>
  <mergeCells count="15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6.8515625" style="1" customWidth="1"/>
    <col min="2" max="2" width="11.8515625" style="1" customWidth="1"/>
    <col min="3" max="3" width="20.00390625" style="1" customWidth="1"/>
    <col min="4" max="4" width="10.8515625" style="1" customWidth="1"/>
    <col min="5" max="5" width="19.7109375" style="1" customWidth="1"/>
    <col min="6" max="6" width="12.00390625" style="1" customWidth="1"/>
    <col min="7" max="7" width="9.140625" style="1" customWidth="1"/>
  </cols>
  <sheetData>
    <row r="1" spans="1:6" s="1" customFormat="1" ht="15" customHeight="1">
      <c r="A1" s="3"/>
      <c r="B1" s="36"/>
      <c r="C1" s="3"/>
      <c r="D1" s="3"/>
      <c r="E1" s="3"/>
      <c r="F1" s="24" t="s">
        <v>10</v>
      </c>
    </row>
    <row r="2" spans="1:6" s="1" customFormat="1" ht="18.75" customHeight="1">
      <c r="A2" s="85" t="s">
        <v>11</v>
      </c>
      <c r="B2" s="85"/>
      <c r="C2" s="85"/>
      <c r="D2" s="85"/>
      <c r="E2" s="85"/>
      <c r="F2" s="85"/>
    </row>
    <row r="3" spans="1:6" s="1" customFormat="1" ht="39" customHeight="1">
      <c r="A3" s="86" t="s">
        <v>12</v>
      </c>
      <c r="B3" s="86"/>
      <c r="C3" s="86"/>
      <c r="D3" s="86"/>
      <c r="E3" s="86"/>
      <c r="F3" s="24" t="s">
        <v>13</v>
      </c>
    </row>
    <row r="4" spans="1:6" s="1" customFormat="1" ht="17.25" customHeight="1">
      <c r="A4" s="87" t="s">
        <v>14</v>
      </c>
      <c r="B4" s="87"/>
      <c r="C4" s="87" t="s">
        <v>15</v>
      </c>
      <c r="D4" s="87"/>
      <c r="E4" s="87"/>
      <c r="F4" s="87"/>
    </row>
    <row r="5" spans="1:6" s="1" customFormat="1" ht="16.5" customHeight="1">
      <c r="A5" s="88" t="s">
        <v>16</v>
      </c>
      <c r="B5" s="88" t="s">
        <v>17</v>
      </c>
      <c r="C5" s="88" t="s">
        <v>18</v>
      </c>
      <c r="D5" s="88" t="s">
        <v>17</v>
      </c>
      <c r="E5" s="88" t="s">
        <v>19</v>
      </c>
      <c r="F5" s="88" t="s">
        <v>17</v>
      </c>
    </row>
    <row r="6" spans="1:6" s="1" customFormat="1" ht="16.5" customHeight="1">
      <c r="A6" s="89" t="s">
        <v>20</v>
      </c>
      <c r="B6" s="34">
        <f>SUM(B7,B8,B9)</f>
        <v>862.48</v>
      </c>
      <c r="C6" s="44" t="str">
        <f>IF(ISBLANK('主表3-2支出预算'!A8)," ",'主表3-2支出预算'!A8)</f>
        <v>人员类</v>
      </c>
      <c r="D6" s="44">
        <f>IF(ISBLANK('主表3-2支出预算'!B8)," ",'主表3-2支出预算'!B8)</f>
        <v>481.54</v>
      </c>
      <c r="E6" s="44" t="str">
        <f>IF(ISBLANK('主表3-1支出分功能科目明细表'!D8)," ",'主表3-1支出分功能科目明细表'!D8)</f>
        <v>一般公共服务支出</v>
      </c>
      <c r="F6" s="44">
        <f>IF(ISBLANK('主表3-1支出分功能科目明细表'!E8)," ",'主表3-1支出分功能科目明细表'!E8)</f>
        <v>868.32166</v>
      </c>
    </row>
    <row r="7" spans="1:6" s="1" customFormat="1" ht="16.5" customHeight="1">
      <c r="A7" s="90" t="s">
        <v>21</v>
      </c>
      <c r="B7" s="34">
        <v>862.48</v>
      </c>
      <c r="C7" s="44" t="str">
        <f>IF(ISBLANK('主表3-2支出预算'!A9)," ",'主表3-2支出预算'!A9)</f>
        <v>　工资福利支出</v>
      </c>
      <c r="D7" s="44">
        <f>IF(ISBLANK('主表3-2支出预算'!B9)," ",'主表3-2支出预算'!B9)</f>
        <v>479.01</v>
      </c>
      <c r="E7" s="44" t="str">
        <f>IF(ISBLANK('主表3-1支出分功能科目明细表'!D9)," ",'主表3-1支出分功能科目明细表'!D9)</f>
        <v>　人大事务</v>
      </c>
      <c r="F7" s="44">
        <f>IF(ISBLANK('主表3-1支出分功能科目明细表'!E9)," ",'主表3-1支出分功能科目明细表'!E9)</f>
        <v>868.32166</v>
      </c>
    </row>
    <row r="8" spans="1:6" s="1" customFormat="1" ht="16.5" customHeight="1">
      <c r="A8" s="90" t="s">
        <v>22</v>
      </c>
      <c r="B8" s="47"/>
      <c r="C8" s="44" t="str">
        <f>IF(ISBLANK('主表3-2支出预算'!A10)," ",'主表3-2支出预算'!A10)</f>
        <v>　　基本工资</v>
      </c>
      <c r="D8" s="44">
        <f>IF(ISBLANK('主表3-2支出预算'!B10)," ",'主表3-2支出预算'!B10)</f>
        <v>166.41</v>
      </c>
      <c r="E8" s="44" t="str">
        <f>IF(ISBLANK('主表3-1支出分功能科目明细表'!D10)," ",'主表3-1支出分功能科目明细表'!D10)</f>
        <v>　　行政运行</v>
      </c>
      <c r="F8" s="44">
        <f>IF(ISBLANK('主表3-1支出分功能科目明细表'!E10)," ",'主表3-1支出分功能科目明细表'!E10)</f>
        <v>554.11166</v>
      </c>
    </row>
    <row r="9" spans="1:6" s="1" customFormat="1" ht="16.5" customHeight="1">
      <c r="A9" s="90" t="s">
        <v>23</v>
      </c>
      <c r="B9" s="47"/>
      <c r="C9" s="44" t="str">
        <f>IF(ISBLANK('主表3-2支出预算'!A11)," ",'主表3-2支出预算'!A11)</f>
        <v>　　津贴补贴</v>
      </c>
      <c r="D9" s="44">
        <f>IF(ISBLANK('主表3-2支出预算'!B11)," ",'主表3-2支出预算'!B11)</f>
        <v>124.14</v>
      </c>
      <c r="E9" s="43" t="str">
        <f>IF(ISBLANK('主表3-1支出分功能科目明细表'!D11)," ",'主表3-1支出分功能科目明细表'!D11)</f>
        <v>　　其他人大事务支出</v>
      </c>
      <c r="F9" s="44">
        <f>IF(ISBLANK('主表3-1支出分功能科目明细表'!E11)," ",'主表3-1支出分功能科目明细表'!E11)</f>
        <v>314.21</v>
      </c>
    </row>
    <row r="10" spans="1:6" s="1" customFormat="1" ht="17.25" customHeight="1">
      <c r="A10" s="89" t="s">
        <v>24</v>
      </c>
      <c r="B10" s="34"/>
      <c r="C10" s="44" t="str">
        <f>IF(ISBLANK('主表3-2支出预算'!A12)," ",'主表3-2支出预算'!A12)</f>
        <v>　　奖金</v>
      </c>
      <c r="D10" s="44">
        <f>IF(ISBLANK('主表3-2支出预算'!B12)," ",'主表3-2支出预算'!B12)</f>
        <v>34.03</v>
      </c>
      <c r="E10" s="44" t="str">
        <f>IF(ISBLANK('主表3-1支出分功能科目明细表'!D12)," ",'主表3-1支出分功能科目明细表'!D12)</f>
        <v> </v>
      </c>
      <c r="F10" s="44" t="str">
        <f>IF(ISBLANK('主表3-1支出分功能科目明细表'!E12)," ",'主表3-1支出分功能科目明细表'!E12)</f>
        <v> </v>
      </c>
    </row>
    <row r="11" spans="1:6" s="1" customFormat="1" ht="17.25" customHeight="1">
      <c r="A11" s="90" t="s">
        <v>25</v>
      </c>
      <c r="B11" s="34"/>
      <c r="C11" s="44" t="str">
        <f>IF(ISBLANK('主表3-2支出预算'!A13)," ",'主表3-2支出预算'!A13)</f>
        <v>　　绩效工资</v>
      </c>
      <c r="D11" s="44">
        <f>IF(ISBLANK('主表3-2支出预算'!B13)," ",'主表3-2支出预算'!B13)</f>
        <v>8.08</v>
      </c>
      <c r="E11" s="44" t="str">
        <f>IF(ISBLANK('主表3-1支出分功能科目明细表'!D13)," ",'主表3-1支出分功能科目明细表'!D13)</f>
        <v> </v>
      </c>
      <c r="F11" s="44" t="str">
        <f>IF(ISBLANK('主表3-1支出分功能科目明细表'!E13)," ",'主表3-1支出分功能科目明细表'!E13)</f>
        <v> </v>
      </c>
    </row>
    <row r="12" spans="1:6" s="1" customFormat="1" ht="39.75" customHeight="1">
      <c r="A12" s="90" t="s">
        <v>26</v>
      </c>
      <c r="B12" s="34"/>
      <c r="C12" s="43" t="str">
        <f>IF(ISBLANK('主表3-2支出预算'!A14)," ",'主表3-2支出预算'!A14)</f>
        <v>　　机关事业单位基本养老保险缴费</v>
      </c>
      <c r="D12" s="44">
        <f>IF(ISBLANK('主表3-2支出预算'!B14)," ",'主表3-2支出预算'!B14)</f>
        <v>44.81</v>
      </c>
      <c r="E12" s="44" t="str">
        <f>IF(ISBLANK('主表3-1支出分功能科目明细表'!D14)," ",'主表3-1支出分功能科目明细表'!D14)</f>
        <v> </v>
      </c>
      <c r="F12" s="44" t="str">
        <f>IF(ISBLANK('主表3-1支出分功能科目明细表'!E14)," ",'主表3-1支出分功能科目明细表'!E14)</f>
        <v> </v>
      </c>
    </row>
    <row r="13" spans="1:6" s="1" customFormat="1" ht="30" customHeight="1">
      <c r="A13" s="90" t="s">
        <v>27</v>
      </c>
      <c r="B13" s="34"/>
      <c r="C13" s="43" t="str">
        <f>IF(ISBLANK('主表3-2支出预算'!A15)," ",'主表3-2支出预算'!A15)</f>
        <v>　　职工基本医疗保险缴费</v>
      </c>
      <c r="D13" s="44">
        <f>IF(ISBLANK('主表3-2支出预算'!B15)," ",'主表3-2支出预算'!B15)</f>
        <v>19.04</v>
      </c>
      <c r="E13" s="44" t="str">
        <f>IF(ISBLANK('主表3-1支出分功能科目明细表'!D15)," ",'主表3-1支出分功能科目明细表'!D15)</f>
        <v> </v>
      </c>
      <c r="F13" s="44" t="str">
        <f>IF(ISBLANK('主表3-1支出分功能科目明细表'!E15)," ",'主表3-1支出分功能科目明细表'!E15)</f>
        <v> </v>
      </c>
    </row>
    <row r="14" spans="1:6" s="1" customFormat="1" ht="30.75" customHeight="1">
      <c r="A14" s="90" t="s">
        <v>28</v>
      </c>
      <c r="B14" s="47"/>
      <c r="C14" s="43" t="str">
        <f>IF(ISBLANK('主表3-2支出预算'!A16)," ",'主表3-2支出预算'!A16)</f>
        <v>　　公务员医疗补助缴费</v>
      </c>
      <c r="D14" s="44">
        <f>IF(ISBLANK('主表3-2支出预算'!B16)," ",'主表3-2支出预算'!B16)</f>
        <v>23.01</v>
      </c>
      <c r="E14" s="44" t="str">
        <f>IF(ISBLANK('主表3-1支出分功能科目明细表'!D16)," ",'主表3-1支出分功能科目明细表'!D16)</f>
        <v> </v>
      </c>
      <c r="F14" s="44" t="str">
        <f>IF(ISBLANK('主表3-1支出分功能科目明细表'!E16)," ",'主表3-1支出分功能科目明细表'!E16)</f>
        <v> </v>
      </c>
    </row>
    <row r="15" spans="1:6" s="1" customFormat="1" ht="27.75" customHeight="1">
      <c r="A15" s="90" t="s">
        <v>29</v>
      </c>
      <c r="B15" s="47">
        <v>5.84166</v>
      </c>
      <c r="C15" s="43" t="str">
        <f>IF(ISBLANK('主表3-2支出预算'!A17)," ",'主表3-2支出预算'!A17)</f>
        <v>　　其他社会保障缴费</v>
      </c>
      <c r="D15" s="44">
        <f>IF(ISBLANK('主表3-2支出预算'!B17)," ",'主表3-2支出预算'!B17)</f>
        <v>1.17</v>
      </c>
      <c r="E15" s="44" t="str">
        <f>IF(ISBLANK('主表3-1支出分功能科目明细表'!D17)," ",'主表3-1支出分功能科目明细表'!D17)</f>
        <v> </v>
      </c>
      <c r="F15" s="44" t="str">
        <f>IF(ISBLANK('主表3-1支出分功能科目明细表'!E17)," ",'主表3-1支出分功能科目明细表'!E17)</f>
        <v> </v>
      </c>
    </row>
    <row r="16" spans="1:6" s="1" customFormat="1" ht="18.75" customHeight="1">
      <c r="A16" s="89"/>
      <c r="B16" s="47"/>
      <c r="C16" s="43" t="str">
        <f>IF(ISBLANK('主表3-2支出预算'!A18)," ",'主表3-2支出预算'!A18)</f>
        <v>　　住房公积金</v>
      </c>
      <c r="D16" s="44">
        <f>IF(ISBLANK('主表3-2支出预算'!B18)," ",'主表3-2支出预算'!B18)</f>
        <v>58.32</v>
      </c>
      <c r="E16" s="44" t="str">
        <f>IF(ISBLANK('主表3-1支出分功能科目明细表'!D18)," ",'主表3-1支出分功能科目明细表'!D18)</f>
        <v> </v>
      </c>
      <c r="F16" s="44" t="str">
        <f>IF(ISBLANK('主表3-1支出分功能科目明细表'!E18)," ",'主表3-1支出分功能科目明细表'!E18)</f>
        <v> </v>
      </c>
    </row>
    <row r="17" spans="1:6" s="1" customFormat="1" ht="27.75" customHeight="1">
      <c r="A17" s="89"/>
      <c r="B17" s="47"/>
      <c r="C17" s="43" t="str">
        <f>IF(ISBLANK('主表3-2支出预算'!A19)," ",'主表3-2支出预算'!A19)</f>
        <v>　对个人和家庭的补助</v>
      </c>
      <c r="D17" s="44">
        <f>IF(ISBLANK('主表3-2支出预算'!B19)," ",'主表3-2支出预算'!B19)</f>
        <v>2.53</v>
      </c>
      <c r="E17" s="44" t="str">
        <f>IF(ISBLANK('主表3-1支出分功能科目明细表'!D19)," ",'主表3-1支出分功能科目明细表'!D19)</f>
        <v> </v>
      </c>
      <c r="F17" s="44" t="str">
        <f>IF(ISBLANK('主表3-1支出分功能科目明细表'!E19)," ",'主表3-1支出分功能科目明细表'!E19)</f>
        <v> </v>
      </c>
    </row>
    <row r="18" spans="1:6" s="1" customFormat="1" ht="16.5" customHeight="1">
      <c r="A18" s="89"/>
      <c r="B18" s="47"/>
      <c r="C18" s="44" t="str">
        <f>IF(ISBLANK('主表3-2支出预算'!A20)," ",'主表3-2支出预算'!A20)</f>
        <v>　　退休费</v>
      </c>
      <c r="D18" s="44">
        <f>IF(ISBLANK('主表3-2支出预算'!B20)," ",'主表3-2支出预算'!B20)</f>
        <v>0.27</v>
      </c>
      <c r="E18" s="44" t="str">
        <f>IF(ISBLANK('主表3-1支出分功能科目明细表'!D20)," ",'主表3-1支出分功能科目明细表'!D20)</f>
        <v> </v>
      </c>
      <c r="F18" s="44" t="str">
        <f>IF(ISBLANK('主表3-1支出分功能科目明细表'!E20)," ",'主表3-1支出分功能科目明细表'!E20)</f>
        <v> </v>
      </c>
    </row>
    <row r="19" spans="1:6" s="1" customFormat="1" ht="16.5" customHeight="1">
      <c r="A19" s="89"/>
      <c r="B19" s="47"/>
      <c r="C19" s="44" t="str">
        <f>IF(ISBLANK('主表3-2支出预算'!A21)," ",'主表3-2支出预算'!A21)</f>
        <v>　　生活补助</v>
      </c>
      <c r="D19" s="44">
        <f>IF(ISBLANK('主表3-2支出预算'!B21)," ",'主表3-2支出预算'!B21)</f>
        <v>0.77</v>
      </c>
      <c r="E19" s="44" t="str">
        <f>IF(ISBLANK('主表3-1支出分功能科目明细表'!D21)," ",'主表3-1支出分功能科目明细表'!D21)</f>
        <v> </v>
      </c>
      <c r="F19" s="44" t="str">
        <f>IF(ISBLANK('主表3-1支出分功能科目明细表'!E21)," ",'主表3-1支出分功能科目明细表'!E21)</f>
        <v> </v>
      </c>
    </row>
    <row r="20" spans="1:6" s="1" customFormat="1" ht="16.5" customHeight="1">
      <c r="A20" s="89"/>
      <c r="B20" s="47"/>
      <c r="C20" s="44" t="str">
        <f>IF(ISBLANK('主表3-2支出预算'!A22)," ",'主表3-2支出预算'!A22)</f>
        <v>　　奖励金</v>
      </c>
      <c r="D20" s="44">
        <f>IF(ISBLANK('主表3-2支出预算'!B22)," ",'主表3-2支出预算'!B22)</f>
        <v>1.49</v>
      </c>
      <c r="E20" s="44" t="str">
        <f>IF(ISBLANK('主表3-1支出分功能科目明细表'!D22)," ",'主表3-1支出分功能科目明细表'!D22)</f>
        <v> </v>
      </c>
      <c r="F20" s="44" t="str">
        <f>IF(ISBLANK('主表3-1支出分功能科目明细表'!E22)," ",'主表3-1支出分功能科目明细表'!E22)</f>
        <v> </v>
      </c>
    </row>
    <row r="21" spans="1:6" s="1" customFormat="1" ht="16.5" customHeight="1">
      <c r="A21" s="89"/>
      <c r="B21" s="47"/>
      <c r="C21" s="44" t="str">
        <f>IF(ISBLANK('主表3-2支出预算'!A23)," ",'主表3-2支出预算'!A23)</f>
        <v>公用经费</v>
      </c>
      <c r="D21" s="44">
        <f>IF(ISBLANK('主表3-2支出预算'!B23)," ",'主表3-2支出预算'!B23)</f>
        <v>72.57166</v>
      </c>
      <c r="E21" s="44" t="str">
        <f>IF(ISBLANK('主表3-1支出分功能科目明细表'!D23)," ",'主表3-1支出分功能科目明细表'!D23)</f>
        <v> </v>
      </c>
      <c r="F21" s="44" t="str">
        <f>IF(ISBLANK('主表3-1支出分功能科目明细表'!E23)," ",'主表3-1支出分功能科目明细表'!E23)</f>
        <v> </v>
      </c>
    </row>
    <row r="22" spans="1:6" s="1" customFormat="1" ht="16.5" customHeight="1">
      <c r="A22" s="89"/>
      <c r="B22" s="47"/>
      <c r="C22" s="44" t="str">
        <f>IF(ISBLANK('主表3-2支出预算'!A24)," ",'主表3-2支出预算'!A24)</f>
        <v>　商品和服务支出</v>
      </c>
      <c r="D22" s="44">
        <f>IF(ISBLANK('主表3-2支出预算'!B24)," ",'主表3-2支出预算'!B24)</f>
        <v>72.57166</v>
      </c>
      <c r="E22" s="44" t="str">
        <f>IF(ISBLANK('主表3-1支出分功能科目明细表'!D24)," ",'主表3-1支出分功能科目明细表'!D24)</f>
        <v> </v>
      </c>
      <c r="F22" s="44" t="str">
        <f>IF(ISBLANK('主表3-1支出分功能科目明细表'!E24)," ",'主表3-1支出分功能科目明细表'!E24)</f>
        <v> </v>
      </c>
    </row>
    <row r="23" spans="1:6" s="1" customFormat="1" ht="16.5" customHeight="1">
      <c r="A23" s="89"/>
      <c r="B23" s="47"/>
      <c r="C23" s="44" t="str">
        <f>IF(ISBLANK('主表3-2支出预算'!A25)," ",'主表3-2支出预算'!A25)</f>
        <v>　　办公费</v>
      </c>
      <c r="D23" s="44">
        <f>IF(ISBLANK('主表3-2支出预算'!B25)," ",'主表3-2支出预算'!B25)</f>
        <v>30</v>
      </c>
      <c r="E23" s="44" t="str">
        <f>IF(ISBLANK('主表3-1支出分功能科目明细表'!D25)," ",'主表3-1支出分功能科目明细表'!D25)</f>
        <v> </v>
      </c>
      <c r="F23" s="44" t="str">
        <f>IF(ISBLANK('主表3-1支出分功能科目明细表'!E25)," ",'主表3-1支出分功能科目明细表'!E25)</f>
        <v> </v>
      </c>
    </row>
    <row r="24" spans="1:6" s="1" customFormat="1" ht="16.5" customHeight="1">
      <c r="A24" s="89"/>
      <c r="B24" s="47"/>
      <c r="C24" s="44" t="str">
        <f>IF(ISBLANK('主表3-2支出预算'!A26)," ",'主表3-2支出预算'!A26)</f>
        <v>　　咨询费</v>
      </c>
      <c r="D24" s="44">
        <f>IF(ISBLANK('主表3-2支出预算'!B26)," ",'主表3-2支出预算'!B26)</f>
        <v>20</v>
      </c>
      <c r="E24" s="44" t="str">
        <f>IF(ISBLANK('主表3-1支出分功能科目明细表'!D26)," ",'主表3-1支出分功能科目明细表'!D26)</f>
        <v> </v>
      </c>
      <c r="F24" s="44" t="str">
        <f>IF(ISBLANK('主表3-1支出分功能科目明细表'!E26)," ",'主表3-1支出分功能科目明细表'!E26)</f>
        <v> </v>
      </c>
    </row>
    <row r="25" spans="1:6" s="1" customFormat="1" ht="30" customHeight="1">
      <c r="A25" s="89"/>
      <c r="B25" s="47"/>
      <c r="C25" s="43" t="str">
        <f>IF(ISBLANK('主表3-2支出预算'!A27)," ",'主表3-2支出预算'!A27)</f>
        <v>　　其他商品和服务支出</v>
      </c>
      <c r="D25" s="44">
        <f>IF(ISBLANK('主表3-2支出预算'!B27)," ",'主表3-2支出预算'!B27)</f>
        <v>22.57166</v>
      </c>
      <c r="E25" s="44" t="str">
        <f>IF(ISBLANK('主表3-1支出分功能科目明细表'!D27)," ",'主表3-1支出分功能科目明细表'!D27)</f>
        <v> </v>
      </c>
      <c r="F25" s="44" t="str">
        <f>IF(ISBLANK('主表3-1支出分功能科目明细表'!E27)," ",'主表3-1支出分功能科目明细表'!E27)</f>
        <v> </v>
      </c>
    </row>
    <row r="26" spans="1:6" s="1" customFormat="1" ht="16.5" customHeight="1">
      <c r="A26" s="89"/>
      <c r="B26" s="47"/>
      <c r="C26" s="44" t="str">
        <f>IF(ISBLANK('主表3-2支出预算'!A28)," ",'主表3-2支出预算'!A28)</f>
        <v>其他运转类</v>
      </c>
      <c r="D26" s="44">
        <f>IF(ISBLANK('主表3-2支出预算'!B28)," ",'主表3-2支出预算'!B28)</f>
        <v>314.21</v>
      </c>
      <c r="E26" s="44" t="str">
        <f>IF(ISBLANK('主表3-1支出分功能科目明细表'!D28)," ",'主表3-1支出分功能科目明细表'!D28)</f>
        <v> </v>
      </c>
      <c r="F26" s="44" t="str">
        <f>IF(ISBLANK('主表3-1支出分功能科目明细表'!E28)," ",'主表3-1支出分功能科目明细表'!E28)</f>
        <v> </v>
      </c>
    </row>
    <row r="27" spans="1:6" s="1" customFormat="1" ht="16.5" customHeight="1">
      <c r="A27" s="89"/>
      <c r="B27" s="47"/>
      <c r="C27" s="44" t="str">
        <f>IF(ISBLANK('主表3-2支出预算'!A29)," ",'主表3-2支出预算'!A29)</f>
        <v>　商品和服务支出</v>
      </c>
      <c r="D27" s="44">
        <f>IF(ISBLANK('主表3-2支出预算'!B29)," ",'主表3-2支出预算'!B29)</f>
        <v>314.21</v>
      </c>
      <c r="E27" s="44" t="str">
        <f>IF(ISBLANK('主表3-1支出分功能科目明细表'!D29)," ",'主表3-1支出分功能科目明细表'!D29)</f>
        <v> </v>
      </c>
      <c r="F27" s="44" t="str">
        <f>IF(ISBLANK('主表3-1支出分功能科目明细表'!E29)," ",'主表3-1支出分功能科目明细表'!E29)</f>
        <v> </v>
      </c>
    </row>
    <row r="28" spans="1:6" s="1" customFormat="1" ht="16.5" customHeight="1">
      <c r="A28" s="89"/>
      <c r="B28" s="47"/>
      <c r="C28" s="44" t="str">
        <f>IF(ISBLANK('主表3-2支出预算'!A30)," ",'主表3-2支出预算'!A30)</f>
        <v>　　办公费</v>
      </c>
      <c r="D28" s="44">
        <f>IF(ISBLANK('主表3-2支出预算'!B30)," ",'主表3-2支出预算'!B30)</f>
        <v>62</v>
      </c>
      <c r="E28" s="44" t="str">
        <f>IF(ISBLANK('主表3-1支出分功能科目明细表'!D30)," ",'主表3-1支出分功能科目明细表'!D30)</f>
        <v> </v>
      </c>
      <c r="F28" s="44" t="str">
        <f>IF(ISBLANK('主表3-1支出分功能科目明细表'!E30)," ",'主表3-1支出分功能科目明细表'!E30)</f>
        <v> </v>
      </c>
    </row>
    <row r="29" spans="1:6" s="1" customFormat="1" ht="16.5" customHeight="1">
      <c r="A29" s="89"/>
      <c r="B29" s="47"/>
      <c r="C29" s="44" t="str">
        <f>IF(ISBLANK('主表3-2支出预算'!A31)," ",'主表3-2支出预算'!A31)</f>
        <v>　　会议费</v>
      </c>
      <c r="D29" s="44">
        <f>IF(ISBLANK('主表3-2支出预算'!B31)," ",'主表3-2支出预算'!B31)</f>
        <v>77.58</v>
      </c>
      <c r="E29" s="44" t="str">
        <f>IF(ISBLANK('主表3-1支出分功能科目明细表'!D31)," ",'主表3-1支出分功能科目明细表'!D31)</f>
        <v> </v>
      </c>
      <c r="F29" s="44" t="str">
        <f>IF(ISBLANK('主表3-1支出分功能科目明细表'!E31)," ",'主表3-1支出分功能科目明细表'!E31)</f>
        <v> </v>
      </c>
    </row>
    <row r="30" spans="1:6" s="1" customFormat="1" ht="16.5" customHeight="1">
      <c r="A30" s="89"/>
      <c r="B30" s="47"/>
      <c r="C30" s="44" t="str">
        <f>IF(ISBLANK('主表3-2支出预算'!A32)," ",'主表3-2支出预算'!A32)</f>
        <v>　　培训费</v>
      </c>
      <c r="D30" s="44">
        <f>IF(ISBLANK('主表3-2支出预算'!B32)," ",'主表3-2支出预算'!B32)</f>
        <v>40</v>
      </c>
      <c r="E30" s="44" t="str">
        <f>IF(ISBLANK('主表3-1支出分功能科目明细表'!D32)," ",'主表3-1支出分功能科目明细表'!D32)</f>
        <v> </v>
      </c>
      <c r="F30" s="44" t="str">
        <f>IF(ISBLANK('主表3-1支出分功能科目明细表'!E32)," ",'主表3-1支出分功能科目明细表'!E32)</f>
        <v> </v>
      </c>
    </row>
    <row r="31" spans="1:6" s="1" customFormat="1" ht="16.5" customHeight="1">
      <c r="A31" s="89"/>
      <c r="B31" s="47"/>
      <c r="C31" s="44" t="str">
        <f>IF(ISBLANK('主表3-2支出预算'!A33)," ",'主表3-2支出预算'!A33)</f>
        <v>　　劳务费</v>
      </c>
      <c r="D31" s="44">
        <f>IF(ISBLANK('主表3-2支出预算'!B33)," ",'主表3-2支出预算'!B33)</f>
        <v>5</v>
      </c>
      <c r="E31" s="44" t="str">
        <f>IF(ISBLANK('主表3-1支出分功能科目明细表'!D33)," ",'主表3-1支出分功能科目明细表'!D33)</f>
        <v> </v>
      </c>
      <c r="F31" s="44" t="str">
        <f>IF(ISBLANK('主表3-1支出分功能科目明细表'!E33)," ",'主表3-1支出分功能科目明细表'!E33)</f>
        <v> </v>
      </c>
    </row>
    <row r="32" spans="1:6" s="1" customFormat="1" ht="16.5" customHeight="1">
      <c r="A32" s="89"/>
      <c r="B32" s="47"/>
      <c r="C32" s="44" t="str">
        <f>IF(ISBLANK('主表3-2支出预算'!A34)," ",'主表3-2支出预算'!A34)</f>
        <v>　　委托业务费</v>
      </c>
      <c r="D32" s="44">
        <f>IF(ISBLANK('主表3-2支出预算'!B34)," ",'主表3-2支出预算'!B34)</f>
        <v>5</v>
      </c>
      <c r="E32" s="44" t="str">
        <f>IF(ISBLANK('主表3-1支出分功能科目明细表'!D34)," ",'主表3-1支出分功能科目明细表'!D34)</f>
        <v> </v>
      </c>
      <c r="F32" s="44" t="str">
        <f>IF(ISBLANK('主表3-1支出分功能科目明细表'!E34)," ",'主表3-1支出分功能科目明细表'!E34)</f>
        <v> </v>
      </c>
    </row>
    <row r="33" spans="1:6" s="1" customFormat="1" ht="16.5" customHeight="1">
      <c r="A33" s="89"/>
      <c r="B33" s="47"/>
      <c r="C33" s="44" t="str">
        <f>IF(ISBLANK('主表3-2支出预算'!A35)," ",'主表3-2支出预算'!A35)</f>
        <v>　　其他商品和服务支出</v>
      </c>
      <c r="D33" s="44">
        <f>IF(ISBLANK('主表3-2支出预算'!B35)," ",'主表3-2支出预算'!B35)</f>
        <v>124.63</v>
      </c>
      <c r="E33" s="44" t="str">
        <f>IF(ISBLANK('主表3-1支出分功能科目明细表'!D35)," ",'主表3-1支出分功能科目明细表'!D35)</f>
        <v> </v>
      </c>
      <c r="F33" s="44" t="str">
        <f>IF(ISBLANK('主表3-1支出分功能科目明细表'!E35)," ",'主表3-1支出分功能科目明细表'!E35)</f>
        <v> </v>
      </c>
    </row>
    <row r="34" spans="1:6" s="1" customFormat="1" ht="17.25" customHeight="1">
      <c r="A34" s="51" t="s">
        <v>30</v>
      </c>
      <c r="B34" s="47">
        <v>868.32166</v>
      </c>
      <c r="C34" s="51" t="s">
        <v>31</v>
      </c>
      <c r="D34" s="47">
        <f>'主表3-2支出预算'!B7</f>
        <v>868.32166</v>
      </c>
      <c r="E34" s="51" t="s">
        <v>31</v>
      </c>
      <c r="F34" s="47"/>
    </row>
    <row r="35" spans="1:6" s="1" customFormat="1" ht="17.25" customHeight="1">
      <c r="A35" s="90" t="s">
        <v>32</v>
      </c>
      <c r="B35" s="47"/>
      <c r="C35" s="51"/>
      <c r="D35" s="47"/>
      <c r="E35" s="51"/>
      <c r="F35" s="47"/>
    </row>
    <row r="36" spans="1:6" s="1" customFormat="1" ht="17.25" customHeight="1">
      <c r="A36" s="90" t="s">
        <v>33</v>
      </c>
      <c r="B36" s="47"/>
      <c r="C36" s="44" t="s">
        <v>34</v>
      </c>
      <c r="D36" s="47"/>
      <c r="E36" s="90" t="s">
        <v>35</v>
      </c>
      <c r="F36" s="47"/>
    </row>
    <row r="37" spans="1:6" s="1" customFormat="1" ht="17.25" customHeight="1">
      <c r="A37" s="90" t="s">
        <v>36</v>
      </c>
      <c r="B37" s="47"/>
      <c r="C37" s="89"/>
      <c r="D37" s="47"/>
      <c r="E37" s="89"/>
      <c r="F37" s="47"/>
    </row>
    <row r="38" spans="1:6" s="1" customFormat="1" ht="17.25" customHeight="1">
      <c r="A38" s="90" t="s">
        <v>37</v>
      </c>
      <c r="B38" s="47"/>
      <c r="C38" s="89"/>
      <c r="D38" s="47"/>
      <c r="E38" s="89"/>
      <c r="F38" s="47"/>
    </row>
    <row r="39" spans="1:6" s="1" customFormat="1" ht="18" customHeight="1">
      <c r="A39" s="51" t="s">
        <v>38</v>
      </c>
      <c r="B39" s="47">
        <v>868.32166</v>
      </c>
      <c r="C39" s="51" t="s">
        <v>39</v>
      </c>
      <c r="D39" s="47">
        <f>B39</f>
        <v>868.32166</v>
      </c>
      <c r="E39" s="51" t="s">
        <v>39</v>
      </c>
      <c r="F39" s="47">
        <f>B39</f>
        <v>868.32166</v>
      </c>
    </row>
    <row r="40" spans="1:6" s="1" customFormat="1" ht="19.5" customHeight="1">
      <c r="A40" s="52"/>
      <c r="B40" s="53"/>
      <c r="C40" s="52"/>
      <c r="D40" s="52"/>
      <c r="E40" s="52"/>
      <c r="F40" s="52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E3"/>
    <mergeCell ref="A4:B4"/>
    <mergeCell ref="C4:F4"/>
    <mergeCell ref="A40:F40"/>
  </mergeCells>
  <printOptions/>
  <pageMargins left="0.3576388888888889" right="0" top="0.60625" bottom="0.01527777777777777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workbookViewId="0" topLeftCell="A1">
      <selection activeCell="E9" sqref="E9"/>
    </sheetView>
  </sheetViews>
  <sheetFormatPr defaultColWidth="9.140625" defaultRowHeight="12.75" customHeight="1"/>
  <cols>
    <col min="1" max="1" width="11.8515625" style="1" customWidth="1"/>
    <col min="2" max="2" width="4.421875" style="1" customWidth="1"/>
    <col min="3" max="4" width="3.28125" style="1" customWidth="1"/>
    <col min="5" max="5" width="22.8515625" style="1" customWidth="1"/>
    <col min="6" max="6" width="10.421875" style="1" customWidth="1"/>
    <col min="7" max="7" width="10.8515625" style="1" customWidth="1"/>
    <col min="8" max="8" width="9.421875" style="1" customWidth="1"/>
    <col min="9" max="9" width="12.00390625" style="1" hidden="1" customWidth="1"/>
    <col min="10" max="10" width="11.00390625" style="1" hidden="1" customWidth="1"/>
    <col min="11" max="11" width="9.7109375" style="1" hidden="1" customWidth="1"/>
    <col min="12" max="12" width="10.28125" style="1" hidden="1" customWidth="1"/>
    <col min="13" max="15" width="12.00390625" style="1" hidden="1" customWidth="1"/>
    <col min="16" max="16" width="10.421875" style="1" customWidth="1"/>
    <col min="17" max="19" width="12.00390625" style="1" customWidth="1"/>
    <col min="20" max="24" width="9.140625" style="1" customWidth="1"/>
  </cols>
  <sheetData>
    <row r="1" spans="18:19" s="1" customFormat="1" ht="21" customHeight="1">
      <c r="R1" s="24"/>
      <c r="S1" s="24" t="s">
        <v>40</v>
      </c>
    </row>
    <row r="2" spans="1:19" s="1" customFormat="1" ht="30.75" customHeight="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77" t="s">
        <v>12</v>
      </c>
      <c r="G3" s="6"/>
      <c r="S3" s="24" t="s">
        <v>13</v>
      </c>
    </row>
    <row r="4" spans="1:19" s="1" customFormat="1" ht="21" customHeight="1">
      <c r="A4" s="7" t="s">
        <v>42</v>
      </c>
      <c r="B4" s="8" t="s">
        <v>43</v>
      </c>
      <c r="C4" s="8"/>
      <c r="D4" s="8"/>
      <c r="E4" s="7" t="s">
        <v>44</v>
      </c>
      <c r="F4" s="7" t="s">
        <v>45</v>
      </c>
      <c r="G4" s="8" t="s">
        <v>46</v>
      </c>
      <c r="H4" s="8"/>
      <c r="I4" s="8"/>
      <c r="J4" s="8"/>
      <c r="K4" s="8"/>
      <c r="L4" s="8"/>
      <c r="M4" s="8"/>
      <c r="N4" s="8"/>
      <c r="O4" s="8"/>
      <c r="P4" s="8"/>
      <c r="Q4" s="7" t="s">
        <v>47</v>
      </c>
      <c r="R4" s="8" t="s">
        <v>48</v>
      </c>
      <c r="S4" s="8"/>
    </row>
    <row r="5" spans="1:19" s="1" customFormat="1" ht="21" customHeight="1">
      <c r="A5" s="7"/>
      <c r="B5" s="8"/>
      <c r="C5" s="8"/>
      <c r="D5" s="8"/>
      <c r="E5" s="7"/>
      <c r="F5" s="7"/>
      <c r="G5" s="8" t="s">
        <v>49</v>
      </c>
      <c r="H5" s="8"/>
      <c r="I5" s="8"/>
      <c r="J5" s="8"/>
      <c r="K5" s="7" t="s">
        <v>50</v>
      </c>
      <c r="L5" s="8" t="s">
        <v>51</v>
      </c>
      <c r="M5" s="7" t="s">
        <v>52</v>
      </c>
      <c r="N5" s="7" t="s">
        <v>53</v>
      </c>
      <c r="O5" s="7" t="s">
        <v>54</v>
      </c>
      <c r="P5" s="7" t="s">
        <v>55</v>
      </c>
      <c r="Q5" s="7"/>
      <c r="R5" s="7" t="s">
        <v>56</v>
      </c>
      <c r="S5" s="7" t="s">
        <v>57</v>
      </c>
    </row>
    <row r="6" spans="1:19" s="1" customFormat="1" ht="63" customHeight="1">
      <c r="A6" s="7"/>
      <c r="B6" s="8" t="s">
        <v>58</v>
      </c>
      <c r="C6" s="8" t="s">
        <v>59</v>
      </c>
      <c r="D6" s="8" t="s">
        <v>60</v>
      </c>
      <c r="E6" s="7"/>
      <c r="F6" s="7"/>
      <c r="G6" s="7" t="s">
        <v>61</v>
      </c>
      <c r="H6" s="7" t="s">
        <v>62</v>
      </c>
      <c r="I6" s="7" t="s">
        <v>63</v>
      </c>
      <c r="J6" s="7" t="s">
        <v>64</v>
      </c>
      <c r="K6" s="7"/>
      <c r="L6" s="33"/>
      <c r="M6" s="18"/>
      <c r="N6" s="18"/>
      <c r="O6" s="18"/>
      <c r="P6" s="18"/>
      <c r="Q6" s="7"/>
      <c r="R6" s="7"/>
      <c r="S6" s="7"/>
    </row>
    <row r="7" spans="1:23" s="1" customFormat="1" ht="21" customHeight="1">
      <c r="A7" s="78" t="s">
        <v>65</v>
      </c>
      <c r="B7" s="78"/>
      <c r="C7" s="78" t="s">
        <v>65</v>
      </c>
      <c r="D7" s="78" t="s">
        <v>65</v>
      </c>
      <c r="E7" s="79" t="s">
        <v>65</v>
      </c>
      <c r="F7" s="78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78">
        <v>13</v>
      </c>
      <c r="S7" s="78">
        <v>14</v>
      </c>
      <c r="V7" s="6"/>
      <c r="W7" s="6"/>
    </row>
    <row r="8" spans="1:23" s="1" customFormat="1" ht="27" customHeight="1">
      <c r="A8" s="80"/>
      <c r="B8" s="80"/>
      <c r="C8" s="80"/>
      <c r="D8" s="80"/>
      <c r="E8" s="81"/>
      <c r="F8" s="66">
        <v>868.32166</v>
      </c>
      <c r="G8" s="66">
        <v>862.48</v>
      </c>
      <c r="H8" s="65">
        <v>862.48</v>
      </c>
      <c r="I8" s="65"/>
      <c r="J8" s="65"/>
      <c r="K8" s="65"/>
      <c r="L8" s="65"/>
      <c r="M8" s="65"/>
      <c r="N8" s="65"/>
      <c r="O8" s="65"/>
      <c r="P8" s="65">
        <v>5.84166</v>
      </c>
      <c r="Q8" s="65"/>
      <c r="R8" s="65"/>
      <c r="S8" s="65"/>
      <c r="T8" s="6"/>
      <c r="U8" s="6"/>
      <c r="V8" s="6"/>
      <c r="W8" s="6"/>
    </row>
    <row r="9" spans="1:19" s="1" customFormat="1" ht="31.5" customHeight="1">
      <c r="A9" s="80" t="s">
        <v>66</v>
      </c>
      <c r="B9" s="80"/>
      <c r="C9" s="80"/>
      <c r="D9" s="80"/>
      <c r="E9" s="82" t="s">
        <v>67</v>
      </c>
      <c r="F9" s="66">
        <v>868.32166</v>
      </c>
      <c r="G9" s="66">
        <v>862.48</v>
      </c>
      <c r="H9" s="65">
        <v>862.48</v>
      </c>
      <c r="I9" s="65"/>
      <c r="J9" s="65"/>
      <c r="K9" s="65"/>
      <c r="L9" s="65"/>
      <c r="M9" s="65"/>
      <c r="N9" s="65"/>
      <c r="O9" s="65"/>
      <c r="P9" s="65">
        <v>5.84166</v>
      </c>
      <c r="Q9" s="65"/>
      <c r="R9" s="65"/>
      <c r="S9" s="65"/>
    </row>
    <row r="10" spans="1:19" s="1" customFormat="1" ht="27" customHeight="1">
      <c r="A10" s="83" t="s">
        <v>68</v>
      </c>
      <c r="B10" s="83" t="s">
        <v>69</v>
      </c>
      <c r="C10" s="83" t="s">
        <v>70</v>
      </c>
      <c r="D10" s="83" t="s">
        <v>70</v>
      </c>
      <c r="E10" s="84" t="s">
        <v>71</v>
      </c>
      <c r="F10" s="69">
        <v>554.11166</v>
      </c>
      <c r="G10" s="69">
        <v>548.27</v>
      </c>
      <c r="H10" s="68">
        <v>548.27</v>
      </c>
      <c r="I10" s="68"/>
      <c r="J10" s="68"/>
      <c r="K10" s="68"/>
      <c r="L10" s="68"/>
      <c r="M10" s="68"/>
      <c r="N10" s="68"/>
      <c r="O10" s="68"/>
      <c r="P10" s="68">
        <v>5.84166</v>
      </c>
      <c r="Q10" s="68"/>
      <c r="R10" s="68"/>
      <c r="S10" s="68"/>
    </row>
    <row r="11" spans="1:19" s="1" customFormat="1" ht="27" customHeight="1">
      <c r="A11" s="83" t="s">
        <v>68</v>
      </c>
      <c r="B11" s="83" t="s">
        <v>69</v>
      </c>
      <c r="C11" s="83" t="s">
        <v>70</v>
      </c>
      <c r="D11" s="83" t="s">
        <v>72</v>
      </c>
      <c r="E11" s="84" t="s">
        <v>73</v>
      </c>
      <c r="F11" s="69">
        <v>314.21</v>
      </c>
      <c r="G11" s="69">
        <v>314.21</v>
      </c>
      <c r="H11" s="68">
        <v>314.21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" customFormat="1" ht="2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 topLeftCell="A1">
      <selection activeCell="J3" sqref="J3"/>
    </sheetView>
  </sheetViews>
  <sheetFormatPr defaultColWidth="9.140625" defaultRowHeight="12.75" customHeight="1"/>
  <cols>
    <col min="1" max="1" width="9.28125" style="1" customWidth="1"/>
    <col min="2" max="2" width="5.00390625" style="1" customWidth="1"/>
    <col min="3" max="3" width="4.00390625" style="1" customWidth="1"/>
    <col min="4" max="4" width="3.7109375" style="1" customWidth="1"/>
    <col min="5" max="5" width="21.421875" style="1" customWidth="1"/>
    <col min="6" max="6" width="10.00390625" style="1" customWidth="1"/>
    <col min="7" max="8" width="9.28125" style="1" customWidth="1"/>
    <col min="9" max="9" width="9.7109375" style="1" customWidth="1"/>
    <col min="10" max="10" width="10.7109375" style="1" customWidth="1"/>
    <col min="11" max="11" width="7.421875" style="1" customWidth="1"/>
    <col min="12" max="12" width="8.8515625" style="1" customWidth="1"/>
    <col min="13" max="13" width="7.7109375" style="1" customWidth="1"/>
    <col min="14" max="14" width="10.421875" style="1" customWidth="1"/>
    <col min="15" max="15" width="10.7109375" style="1" hidden="1" customWidth="1"/>
    <col min="16" max="16" width="8.57421875" style="1" hidden="1" customWidth="1"/>
    <col min="17" max="18" width="10.7109375" style="1" hidden="1" customWidth="1"/>
    <col min="19" max="19" width="13.140625" style="1" hidden="1" customWidth="1"/>
    <col min="20" max="20" width="9.7109375" style="1" customWidth="1"/>
    <col min="21" max="22" width="9.140625" style="1" customWidth="1"/>
  </cols>
  <sheetData>
    <row r="1" spans="1:20" s="1" customFormat="1" ht="21" customHeight="1">
      <c r="A1" s="15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70" t="s">
        <v>75</v>
      </c>
    </row>
    <row r="2" spans="1:20" s="1" customFormat="1" ht="30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71"/>
    </row>
    <row r="3" spans="1:20" s="1" customFormat="1" ht="45" customHeight="1">
      <c r="A3" s="74" t="s">
        <v>76</v>
      </c>
      <c r="B3" s="75"/>
      <c r="C3" s="75"/>
      <c r="D3" s="75"/>
      <c r="E3" s="75"/>
      <c r="F3" s="75"/>
      <c r="G3" s="75"/>
      <c r="H3" s="75"/>
      <c r="I3" s="75"/>
      <c r="J3" s="76"/>
      <c r="K3" s="76"/>
      <c r="L3" s="63"/>
      <c r="M3" s="63"/>
      <c r="N3" s="63"/>
      <c r="O3" s="63"/>
      <c r="P3" s="63"/>
      <c r="Q3" s="63"/>
      <c r="R3" s="63"/>
      <c r="S3" s="72"/>
      <c r="T3" s="73" t="s">
        <v>13</v>
      </c>
    </row>
    <row r="4" spans="1:20" s="1" customFormat="1" ht="21" customHeight="1">
      <c r="A4" s="7" t="s">
        <v>42</v>
      </c>
      <c r="B4" s="8" t="s">
        <v>43</v>
      </c>
      <c r="C4" s="8"/>
      <c r="D4" s="8"/>
      <c r="E4" s="7" t="s">
        <v>44</v>
      </c>
      <c r="F4" s="7" t="s">
        <v>45</v>
      </c>
      <c r="G4" s="8" t="s">
        <v>77</v>
      </c>
      <c r="H4" s="8"/>
      <c r="I4" s="8"/>
      <c r="J4" s="8"/>
      <c r="K4" s="8"/>
      <c r="L4" s="8" t="s">
        <v>78</v>
      </c>
      <c r="M4" s="8"/>
      <c r="N4" s="8"/>
      <c r="O4" s="8"/>
      <c r="P4" s="8"/>
      <c r="Q4" s="8"/>
      <c r="R4" s="8"/>
      <c r="S4" s="8"/>
      <c r="T4" s="8"/>
    </row>
    <row r="5" spans="1:20" s="1" customFormat="1" ht="42.75" customHeight="1">
      <c r="A5" s="7"/>
      <c r="B5" s="8" t="s">
        <v>58</v>
      </c>
      <c r="C5" s="8" t="s">
        <v>59</v>
      </c>
      <c r="D5" s="8" t="s">
        <v>60</v>
      </c>
      <c r="E5" s="7"/>
      <c r="F5" s="7"/>
      <c r="G5" s="7" t="s">
        <v>61</v>
      </c>
      <c r="H5" s="7" t="s">
        <v>79</v>
      </c>
      <c r="I5" s="7" t="s">
        <v>80</v>
      </c>
      <c r="J5" s="7" t="s">
        <v>81</v>
      </c>
      <c r="K5" s="7" t="s">
        <v>82</v>
      </c>
      <c r="L5" s="7" t="s">
        <v>61</v>
      </c>
      <c r="M5" s="7" t="s">
        <v>79</v>
      </c>
      <c r="N5" s="7" t="s">
        <v>80</v>
      </c>
      <c r="O5" s="7" t="s">
        <v>81</v>
      </c>
      <c r="P5" s="7" t="s">
        <v>83</v>
      </c>
      <c r="Q5" s="7" t="s">
        <v>84</v>
      </c>
      <c r="R5" s="7" t="s">
        <v>85</v>
      </c>
      <c r="S5" s="7" t="s">
        <v>82</v>
      </c>
      <c r="T5" s="7" t="s">
        <v>86</v>
      </c>
    </row>
    <row r="6" spans="1:21" s="1" customFormat="1" ht="21" customHeight="1">
      <c r="A6" s="8" t="s">
        <v>65</v>
      </c>
      <c r="B6" s="8" t="s">
        <v>65</v>
      </c>
      <c r="C6" s="8" t="s">
        <v>65</v>
      </c>
      <c r="D6" s="8" t="s">
        <v>65</v>
      </c>
      <c r="E6" s="8" t="s">
        <v>65</v>
      </c>
      <c r="F6" s="8">
        <v>1</v>
      </c>
      <c r="G6" s="8">
        <v>2</v>
      </c>
      <c r="H6" s="8">
        <f aca="true" t="shared" si="0" ref="H6:T6">G6+1</f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8">
        <f t="shared" si="0"/>
        <v>15</v>
      </c>
      <c r="U6" s="6"/>
    </row>
    <row r="7" spans="1:21" s="1" customFormat="1" ht="27" customHeight="1">
      <c r="A7" s="31"/>
      <c r="B7" s="64"/>
      <c r="C7" s="64"/>
      <c r="D7" s="64"/>
      <c r="E7" s="31" t="s">
        <v>45</v>
      </c>
      <c r="F7" s="65">
        <v>868.32166</v>
      </c>
      <c r="G7" s="65">
        <v>554.11166</v>
      </c>
      <c r="H7" s="66">
        <v>479.01</v>
      </c>
      <c r="I7" s="66">
        <v>72.57166</v>
      </c>
      <c r="J7" s="66">
        <v>2.53</v>
      </c>
      <c r="K7" s="66"/>
      <c r="L7" s="65">
        <v>314.21</v>
      </c>
      <c r="M7" s="66"/>
      <c r="N7" s="65">
        <v>314.21</v>
      </c>
      <c r="O7" s="65"/>
      <c r="P7" s="65"/>
      <c r="Q7" s="65"/>
      <c r="R7" s="65"/>
      <c r="S7" s="65"/>
      <c r="T7" s="65"/>
      <c r="U7" s="6"/>
    </row>
    <row r="8" spans="1:20" s="1" customFormat="1" ht="51" customHeight="1">
      <c r="A8" s="31" t="s">
        <v>66</v>
      </c>
      <c r="B8" s="64"/>
      <c r="C8" s="64"/>
      <c r="D8" s="64"/>
      <c r="E8" s="67" t="s">
        <v>67</v>
      </c>
      <c r="F8" s="65">
        <v>868.32166</v>
      </c>
      <c r="G8" s="65">
        <v>554.11166</v>
      </c>
      <c r="H8" s="66">
        <v>479.01</v>
      </c>
      <c r="I8" s="66">
        <v>72.57166</v>
      </c>
      <c r="J8" s="66">
        <v>2.53</v>
      </c>
      <c r="K8" s="66"/>
      <c r="L8" s="65">
        <v>314.21</v>
      </c>
      <c r="M8" s="66"/>
      <c r="N8" s="65">
        <v>314.21</v>
      </c>
      <c r="O8" s="65"/>
      <c r="P8" s="65"/>
      <c r="Q8" s="65"/>
      <c r="R8" s="65"/>
      <c r="S8" s="65"/>
      <c r="T8" s="65"/>
    </row>
    <row r="9" spans="1:20" s="1" customFormat="1" ht="27" customHeight="1">
      <c r="A9" s="33" t="s">
        <v>68</v>
      </c>
      <c r="B9" s="17" t="s">
        <v>69</v>
      </c>
      <c r="C9" s="17" t="s">
        <v>70</v>
      </c>
      <c r="D9" s="17" t="s">
        <v>70</v>
      </c>
      <c r="E9" s="33" t="s">
        <v>71</v>
      </c>
      <c r="F9" s="68">
        <v>554.11166</v>
      </c>
      <c r="G9" s="68">
        <v>554.11166</v>
      </c>
      <c r="H9" s="69">
        <v>479.01</v>
      </c>
      <c r="I9" s="69">
        <v>72.57166</v>
      </c>
      <c r="J9" s="69">
        <v>2.53</v>
      </c>
      <c r="K9" s="69"/>
      <c r="L9" s="68"/>
      <c r="M9" s="69"/>
      <c r="N9" s="68"/>
      <c r="O9" s="68"/>
      <c r="P9" s="68"/>
      <c r="Q9" s="68"/>
      <c r="R9" s="68"/>
      <c r="S9" s="68"/>
      <c r="T9" s="68"/>
    </row>
    <row r="10" spans="1:20" s="1" customFormat="1" ht="27" customHeight="1">
      <c r="A10" s="33" t="s">
        <v>68</v>
      </c>
      <c r="B10" s="17" t="s">
        <v>69</v>
      </c>
      <c r="C10" s="17" t="s">
        <v>70</v>
      </c>
      <c r="D10" s="17" t="s">
        <v>72</v>
      </c>
      <c r="E10" s="33" t="s">
        <v>73</v>
      </c>
      <c r="F10" s="68">
        <v>314.21</v>
      </c>
      <c r="G10" s="68"/>
      <c r="H10" s="69"/>
      <c r="I10" s="69"/>
      <c r="J10" s="69"/>
      <c r="K10" s="69"/>
      <c r="L10" s="68">
        <v>314.21</v>
      </c>
      <c r="M10" s="69"/>
      <c r="N10" s="68">
        <v>314.21</v>
      </c>
      <c r="O10" s="68"/>
      <c r="P10" s="68"/>
      <c r="Q10" s="68"/>
      <c r="R10" s="68"/>
      <c r="S10" s="68"/>
      <c r="T10" s="68"/>
    </row>
    <row r="11" spans="1:20" s="1" customFormat="1" ht="2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3:I3"/>
    <mergeCell ref="B4:D4"/>
    <mergeCell ref="G4:K4"/>
    <mergeCell ref="L4:T4"/>
    <mergeCell ref="A4:A5"/>
    <mergeCell ref="E4:E5"/>
    <mergeCell ref="F4:F5"/>
    <mergeCell ref="A1:S2"/>
  </mergeCells>
  <printOptions/>
  <pageMargins left="0.3576388888888889" right="0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showGridLines="0" workbookViewId="0" topLeftCell="A1">
      <selection activeCell="A10" sqref="A10:D11"/>
    </sheetView>
  </sheetViews>
  <sheetFormatPr defaultColWidth="9.140625" defaultRowHeight="12.75" customHeight="1"/>
  <cols>
    <col min="1" max="2" width="5.421875" style="1" customWidth="1"/>
    <col min="3" max="3" width="4.28125" style="1" customWidth="1"/>
    <col min="4" max="4" width="14.8515625" style="1" customWidth="1"/>
    <col min="5" max="5" width="8.7109375" style="1" customWidth="1"/>
    <col min="6" max="6" width="9.00390625" style="1" customWidth="1"/>
    <col min="7" max="7" width="8.7109375" style="1" customWidth="1"/>
    <col min="8" max="8" width="10.00390625" style="1" customWidth="1"/>
    <col min="9" max="9" width="10.8515625" style="1" customWidth="1"/>
    <col min="10" max="10" width="12.281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hidden="1" customWidth="1"/>
    <col min="15" max="15" width="8.57421875" style="1" hidden="1" customWidth="1"/>
    <col min="16" max="17" width="10.7109375" style="1" hidden="1" customWidth="1"/>
    <col min="18" max="19" width="13.140625" style="1" hidden="1" customWidth="1"/>
    <col min="20" max="21" width="9.140625" style="1" customWidth="1"/>
  </cols>
  <sheetData>
    <row r="1" spans="1:19" s="1" customFormat="1" ht="21" customHeight="1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70"/>
    </row>
    <row r="2" spans="1:19" s="1" customFormat="1" ht="30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1"/>
    </row>
    <row r="3" spans="1:19" s="1" customFormat="1" ht="21" customHeight="1">
      <c r="A3" s="62" t="s">
        <v>88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2"/>
      <c r="S3" s="73" t="s">
        <v>13</v>
      </c>
    </row>
    <row r="4" spans="1:19" s="1" customFormat="1" ht="21" customHeight="1">
      <c r="A4" s="8" t="s">
        <v>43</v>
      </c>
      <c r="B4" s="8"/>
      <c r="C4" s="8"/>
      <c r="D4" s="7" t="s">
        <v>89</v>
      </c>
      <c r="E4" s="7" t="s">
        <v>45</v>
      </c>
      <c r="F4" s="8" t="s">
        <v>77</v>
      </c>
      <c r="G4" s="8"/>
      <c r="H4" s="8"/>
      <c r="I4" s="8"/>
      <c r="J4" s="8"/>
      <c r="K4" s="8" t="s">
        <v>78</v>
      </c>
      <c r="L4" s="8"/>
      <c r="M4" s="8"/>
      <c r="N4" s="8"/>
      <c r="O4" s="8"/>
      <c r="P4" s="8"/>
      <c r="Q4" s="8"/>
      <c r="R4" s="8"/>
      <c r="S4" s="8"/>
    </row>
    <row r="5" spans="1:19" s="1" customFormat="1" ht="42.75" customHeight="1">
      <c r="A5" s="8" t="s">
        <v>58</v>
      </c>
      <c r="B5" s="8" t="s">
        <v>59</v>
      </c>
      <c r="C5" s="8" t="s">
        <v>60</v>
      </c>
      <c r="D5" s="7"/>
      <c r="E5" s="7"/>
      <c r="F5" s="7" t="s">
        <v>61</v>
      </c>
      <c r="G5" s="7" t="s">
        <v>79</v>
      </c>
      <c r="H5" s="7" t="s">
        <v>80</v>
      </c>
      <c r="I5" s="7" t="s">
        <v>81</v>
      </c>
      <c r="J5" s="7" t="s">
        <v>82</v>
      </c>
      <c r="K5" s="7" t="s">
        <v>61</v>
      </c>
      <c r="L5" s="7" t="s">
        <v>79</v>
      </c>
      <c r="M5" s="7" t="s">
        <v>80</v>
      </c>
      <c r="N5" s="7" t="s">
        <v>81</v>
      </c>
      <c r="O5" s="7" t="s">
        <v>83</v>
      </c>
      <c r="P5" s="7" t="s">
        <v>84</v>
      </c>
      <c r="Q5" s="7" t="s">
        <v>85</v>
      </c>
      <c r="R5" s="7" t="s">
        <v>82</v>
      </c>
      <c r="S5" s="7" t="s">
        <v>86</v>
      </c>
    </row>
    <row r="6" spans="1:20" s="1" customFormat="1" ht="21" customHeight="1">
      <c r="A6" s="8" t="s">
        <v>65</v>
      </c>
      <c r="B6" s="8" t="s">
        <v>65</v>
      </c>
      <c r="C6" s="8" t="s">
        <v>65</v>
      </c>
      <c r="D6" s="8" t="s">
        <v>65</v>
      </c>
      <c r="E6" s="8">
        <v>1</v>
      </c>
      <c r="F6" s="8">
        <v>2</v>
      </c>
      <c r="G6" s="8">
        <f aca="true" t="shared" si="0" ref="G6:S6">F6+1</f>
        <v>3</v>
      </c>
      <c r="H6" s="8">
        <f t="shared" si="0"/>
        <v>4</v>
      </c>
      <c r="I6" s="8">
        <f t="shared" si="0"/>
        <v>5</v>
      </c>
      <c r="J6" s="8">
        <f t="shared" si="0"/>
        <v>6</v>
      </c>
      <c r="K6" s="8">
        <f t="shared" si="0"/>
        <v>7</v>
      </c>
      <c r="L6" s="8">
        <f t="shared" si="0"/>
        <v>8</v>
      </c>
      <c r="M6" s="8">
        <f t="shared" si="0"/>
        <v>9</v>
      </c>
      <c r="N6" s="8">
        <f t="shared" si="0"/>
        <v>10</v>
      </c>
      <c r="O6" s="8">
        <f t="shared" si="0"/>
        <v>11</v>
      </c>
      <c r="P6" s="8">
        <f t="shared" si="0"/>
        <v>12</v>
      </c>
      <c r="Q6" s="8">
        <f t="shared" si="0"/>
        <v>13</v>
      </c>
      <c r="R6" s="8">
        <f t="shared" si="0"/>
        <v>14</v>
      </c>
      <c r="S6" s="8">
        <f t="shared" si="0"/>
        <v>15</v>
      </c>
      <c r="T6" s="6"/>
    </row>
    <row r="7" spans="1:20" s="1" customFormat="1" ht="27" customHeight="1">
      <c r="A7" s="64"/>
      <c r="B7" s="64"/>
      <c r="C7" s="64"/>
      <c r="D7" s="31" t="s">
        <v>45</v>
      </c>
      <c r="E7" s="65">
        <v>868.32166</v>
      </c>
      <c r="F7" s="65">
        <v>554.11166</v>
      </c>
      <c r="G7" s="66">
        <v>479.01</v>
      </c>
      <c r="H7" s="66">
        <v>72.57166</v>
      </c>
      <c r="I7" s="66">
        <v>2.53</v>
      </c>
      <c r="J7" s="66"/>
      <c r="K7" s="65">
        <v>314.21</v>
      </c>
      <c r="L7" s="66"/>
      <c r="M7" s="65">
        <v>314.21</v>
      </c>
      <c r="N7" s="65"/>
      <c r="O7" s="65"/>
      <c r="P7" s="65"/>
      <c r="Q7" s="65"/>
      <c r="R7" s="65"/>
      <c r="S7" s="65"/>
      <c r="T7" s="6"/>
    </row>
    <row r="8" spans="1:19" s="1" customFormat="1" ht="34.5" customHeight="1">
      <c r="A8" s="64" t="s">
        <v>69</v>
      </c>
      <c r="B8" s="64"/>
      <c r="C8" s="64"/>
      <c r="D8" s="67" t="s">
        <v>90</v>
      </c>
      <c r="E8" s="65">
        <v>868.32166</v>
      </c>
      <c r="F8" s="65">
        <v>554.11166</v>
      </c>
      <c r="G8" s="66">
        <v>479.01</v>
      </c>
      <c r="H8" s="66">
        <v>72.57166</v>
      </c>
      <c r="I8" s="66">
        <v>2.53</v>
      </c>
      <c r="J8" s="66"/>
      <c r="K8" s="65">
        <v>314.21</v>
      </c>
      <c r="L8" s="66"/>
      <c r="M8" s="65">
        <v>314.21</v>
      </c>
      <c r="N8" s="65"/>
      <c r="O8" s="65"/>
      <c r="P8" s="65"/>
      <c r="Q8" s="65"/>
      <c r="R8" s="65"/>
      <c r="S8" s="65"/>
    </row>
    <row r="9" spans="1:19" s="1" customFormat="1" ht="30.75" customHeight="1">
      <c r="A9" s="64"/>
      <c r="B9" s="64" t="s">
        <v>91</v>
      </c>
      <c r="C9" s="64"/>
      <c r="D9" s="67" t="s">
        <v>92</v>
      </c>
      <c r="E9" s="65">
        <v>868.32166</v>
      </c>
      <c r="F9" s="65">
        <v>554.11166</v>
      </c>
      <c r="G9" s="66">
        <v>479.01</v>
      </c>
      <c r="H9" s="66">
        <v>72.57166</v>
      </c>
      <c r="I9" s="66">
        <v>2.53</v>
      </c>
      <c r="J9" s="66"/>
      <c r="K9" s="65">
        <v>314.21</v>
      </c>
      <c r="L9" s="66"/>
      <c r="M9" s="65">
        <v>314.21</v>
      </c>
      <c r="N9" s="65"/>
      <c r="O9" s="65"/>
      <c r="P9" s="65"/>
      <c r="Q9" s="65"/>
      <c r="R9" s="65"/>
      <c r="S9" s="65"/>
    </row>
    <row r="10" spans="1:19" s="1" customFormat="1" ht="33" customHeight="1">
      <c r="A10" s="17" t="s">
        <v>93</v>
      </c>
      <c r="B10" s="17" t="s">
        <v>94</v>
      </c>
      <c r="C10" s="17" t="s">
        <v>70</v>
      </c>
      <c r="D10" s="18" t="s">
        <v>95</v>
      </c>
      <c r="E10" s="68">
        <v>554.11166</v>
      </c>
      <c r="F10" s="68">
        <v>554.11166</v>
      </c>
      <c r="G10" s="69">
        <v>479.01</v>
      </c>
      <c r="H10" s="69">
        <v>72.57166</v>
      </c>
      <c r="I10" s="69">
        <v>2.53</v>
      </c>
      <c r="J10" s="69"/>
      <c r="K10" s="68"/>
      <c r="L10" s="69"/>
      <c r="M10" s="68"/>
      <c r="N10" s="68"/>
      <c r="O10" s="68"/>
      <c r="P10" s="68"/>
      <c r="Q10" s="68"/>
      <c r="R10" s="68"/>
      <c r="S10" s="68"/>
    </row>
    <row r="11" spans="1:19" s="1" customFormat="1" ht="36" customHeight="1">
      <c r="A11" s="17" t="s">
        <v>93</v>
      </c>
      <c r="B11" s="17" t="s">
        <v>94</v>
      </c>
      <c r="C11" s="17" t="s">
        <v>72</v>
      </c>
      <c r="D11" s="18" t="s">
        <v>96</v>
      </c>
      <c r="E11" s="68">
        <v>314.21</v>
      </c>
      <c r="F11" s="68"/>
      <c r="G11" s="69"/>
      <c r="H11" s="69"/>
      <c r="I11" s="69"/>
      <c r="J11" s="69"/>
      <c r="K11" s="68">
        <v>314.21</v>
      </c>
      <c r="L11" s="69"/>
      <c r="M11" s="68">
        <v>314.21</v>
      </c>
      <c r="N11" s="68"/>
      <c r="O11" s="68"/>
      <c r="P11" s="68"/>
      <c r="Q11" s="68"/>
      <c r="R11" s="68"/>
      <c r="S11" s="68"/>
    </row>
    <row r="12" spans="1:19" s="1" customFormat="1" ht="2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/>
  <pageMargins left="0.5548611111111111" right="0.35763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63.28125" style="1" customWidth="1"/>
    <col min="2" max="2" width="23.00390625" style="1" customWidth="1"/>
    <col min="3" max="3" width="9.140625" style="1" customWidth="1"/>
  </cols>
  <sheetData>
    <row r="1" s="1" customFormat="1" ht="15" customHeight="1">
      <c r="B1" s="14" t="s">
        <v>97</v>
      </c>
    </row>
    <row r="2" spans="1:2" s="1" customFormat="1" ht="21.75" customHeight="1">
      <c r="A2" s="54" t="s">
        <v>98</v>
      </c>
      <c r="B2" s="55"/>
    </row>
    <row r="3" s="1" customFormat="1" ht="10.5" customHeight="1"/>
    <row r="4" spans="1:2" s="1" customFormat="1" ht="33" customHeight="1">
      <c r="A4" s="56" t="s">
        <v>99</v>
      </c>
      <c r="B4" s="29" t="s">
        <v>13</v>
      </c>
    </row>
    <row r="5" spans="1:2" s="1" customFormat="1" ht="19.5" customHeight="1">
      <c r="A5" s="57" t="s">
        <v>100</v>
      </c>
      <c r="B5" s="30" t="s">
        <v>17</v>
      </c>
    </row>
    <row r="6" spans="1:2" s="1" customFormat="1" ht="19.5" customHeight="1">
      <c r="A6" s="30" t="s">
        <v>65</v>
      </c>
      <c r="B6" s="30">
        <v>1</v>
      </c>
    </row>
    <row r="7" spans="1:2" s="1" customFormat="1" ht="19.5" customHeight="1">
      <c r="A7" s="58" t="s">
        <v>45</v>
      </c>
      <c r="B7" s="59">
        <v>868.32166</v>
      </c>
    </row>
    <row r="8" spans="1:2" s="1" customFormat="1" ht="19.5" customHeight="1">
      <c r="A8" s="58" t="s">
        <v>101</v>
      </c>
      <c r="B8" s="59">
        <v>481.54</v>
      </c>
    </row>
    <row r="9" spans="1:2" s="1" customFormat="1" ht="19.5" customHeight="1">
      <c r="A9" s="58" t="s">
        <v>102</v>
      </c>
      <c r="B9" s="59">
        <v>479.01</v>
      </c>
    </row>
    <row r="10" spans="1:2" s="1" customFormat="1" ht="19.5" customHeight="1">
      <c r="A10" s="60" t="s">
        <v>103</v>
      </c>
      <c r="B10" s="61">
        <v>166.41</v>
      </c>
    </row>
    <row r="11" spans="1:2" s="1" customFormat="1" ht="19.5" customHeight="1">
      <c r="A11" s="60" t="s">
        <v>104</v>
      </c>
      <c r="B11" s="61">
        <v>124.14</v>
      </c>
    </row>
    <row r="12" spans="1:2" s="1" customFormat="1" ht="19.5" customHeight="1">
      <c r="A12" s="60" t="s">
        <v>105</v>
      </c>
      <c r="B12" s="61">
        <v>34.03</v>
      </c>
    </row>
    <row r="13" spans="1:2" s="1" customFormat="1" ht="19.5" customHeight="1">
      <c r="A13" s="60" t="s">
        <v>106</v>
      </c>
      <c r="B13" s="61">
        <v>8.08</v>
      </c>
    </row>
    <row r="14" spans="1:2" s="1" customFormat="1" ht="19.5" customHeight="1">
      <c r="A14" s="60" t="s">
        <v>107</v>
      </c>
      <c r="B14" s="61">
        <v>44.81</v>
      </c>
    </row>
    <row r="15" spans="1:2" s="1" customFormat="1" ht="19.5" customHeight="1">
      <c r="A15" s="60" t="s">
        <v>108</v>
      </c>
      <c r="B15" s="61">
        <v>19.04</v>
      </c>
    </row>
    <row r="16" spans="1:2" s="1" customFormat="1" ht="19.5" customHeight="1">
      <c r="A16" s="60" t="s">
        <v>109</v>
      </c>
      <c r="B16" s="61">
        <v>23.01</v>
      </c>
    </row>
    <row r="17" spans="1:2" s="1" customFormat="1" ht="19.5" customHeight="1">
      <c r="A17" s="60" t="s">
        <v>110</v>
      </c>
      <c r="B17" s="61">
        <v>1.17</v>
      </c>
    </row>
    <row r="18" spans="1:2" s="1" customFormat="1" ht="19.5" customHeight="1">
      <c r="A18" s="60" t="s">
        <v>111</v>
      </c>
      <c r="B18" s="61">
        <v>58.32</v>
      </c>
    </row>
    <row r="19" spans="1:2" s="1" customFormat="1" ht="19.5" customHeight="1">
      <c r="A19" s="58" t="s">
        <v>112</v>
      </c>
      <c r="B19" s="59">
        <v>2.53</v>
      </c>
    </row>
    <row r="20" spans="1:2" s="1" customFormat="1" ht="19.5" customHeight="1">
      <c r="A20" s="60" t="s">
        <v>113</v>
      </c>
      <c r="B20" s="61">
        <v>0.27</v>
      </c>
    </row>
    <row r="21" spans="1:2" s="1" customFormat="1" ht="19.5" customHeight="1">
      <c r="A21" s="60" t="s">
        <v>114</v>
      </c>
      <c r="B21" s="61">
        <v>0.77</v>
      </c>
    </row>
    <row r="22" spans="1:2" s="1" customFormat="1" ht="19.5" customHeight="1">
      <c r="A22" s="60" t="s">
        <v>115</v>
      </c>
      <c r="B22" s="61">
        <v>1.49</v>
      </c>
    </row>
    <row r="23" spans="1:2" s="1" customFormat="1" ht="19.5" customHeight="1">
      <c r="A23" s="58" t="s">
        <v>116</v>
      </c>
      <c r="B23" s="59">
        <v>72.57166</v>
      </c>
    </row>
    <row r="24" spans="1:2" s="1" customFormat="1" ht="19.5" customHeight="1">
      <c r="A24" s="58" t="s">
        <v>117</v>
      </c>
      <c r="B24" s="59">
        <v>72.57166</v>
      </c>
    </row>
    <row r="25" spans="1:2" s="1" customFormat="1" ht="19.5" customHeight="1">
      <c r="A25" s="60" t="s">
        <v>118</v>
      </c>
      <c r="B25" s="61">
        <v>30</v>
      </c>
    </row>
    <row r="26" spans="1:2" s="1" customFormat="1" ht="19.5" customHeight="1">
      <c r="A26" s="60" t="s">
        <v>119</v>
      </c>
      <c r="B26" s="61">
        <v>20</v>
      </c>
    </row>
    <row r="27" spans="1:2" s="1" customFormat="1" ht="19.5" customHeight="1">
      <c r="A27" s="60" t="s">
        <v>120</v>
      </c>
      <c r="B27" s="61">
        <v>22.57166</v>
      </c>
    </row>
    <row r="28" spans="1:2" s="1" customFormat="1" ht="19.5" customHeight="1">
      <c r="A28" s="58" t="s">
        <v>121</v>
      </c>
      <c r="B28" s="59">
        <v>314.21</v>
      </c>
    </row>
    <row r="29" spans="1:2" s="1" customFormat="1" ht="19.5" customHeight="1">
      <c r="A29" s="58" t="s">
        <v>117</v>
      </c>
      <c r="B29" s="59">
        <v>314.21</v>
      </c>
    </row>
    <row r="30" spans="1:2" s="1" customFormat="1" ht="19.5" customHeight="1">
      <c r="A30" s="60" t="s">
        <v>118</v>
      </c>
      <c r="B30" s="61">
        <v>62</v>
      </c>
    </row>
    <row r="31" spans="1:2" s="1" customFormat="1" ht="19.5" customHeight="1">
      <c r="A31" s="60" t="s">
        <v>122</v>
      </c>
      <c r="B31" s="61">
        <v>77.58</v>
      </c>
    </row>
    <row r="32" spans="1:2" s="1" customFormat="1" ht="19.5" customHeight="1">
      <c r="A32" s="60" t="s">
        <v>123</v>
      </c>
      <c r="B32" s="61">
        <v>40</v>
      </c>
    </row>
    <row r="33" spans="1:2" s="1" customFormat="1" ht="19.5" customHeight="1">
      <c r="A33" s="60" t="s">
        <v>124</v>
      </c>
      <c r="B33" s="61">
        <v>5</v>
      </c>
    </row>
    <row r="34" spans="1:2" s="1" customFormat="1" ht="19.5" customHeight="1">
      <c r="A34" s="60" t="s">
        <v>125</v>
      </c>
      <c r="B34" s="61">
        <v>5</v>
      </c>
    </row>
    <row r="35" spans="1:2" s="1" customFormat="1" ht="19.5" customHeight="1">
      <c r="A35" s="60" t="s">
        <v>120</v>
      </c>
      <c r="B35" s="61">
        <v>124.63</v>
      </c>
    </row>
    <row r="36" spans="1:2" s="1" customFormat="1" ht="19.5" customHeight="1">
      <c r="A36" s="35"/>
      <c r="B36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0.60625" bottom="0.60625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26.7109375" style="1" customWidth="1"/>
    <col min="2" max="2" width="17.8515625" style="1" customWidth="1"/>
    <col min="3" max="3" width="24.140625" style="1" customWidth="1"/>
    <col min="4" max="4" width="13.140625" style="1" customWidth="1"/>
    <col min="5" max="5" width="11.8515625" style="1" customWidth="1"/>
    <col min="6" max="6" width="8.28125" style="1" customWidth="1"/>
    <col min="7" max="7" width="9.140625" style="1" customWidth="1"/>
  </cols>
  <sheetData>
    <row r="1" spans="1:6" s="1" customFormat="1" ht="19.5" customHeight="1">
      <c r="A1" s="3"/>
      <c r="B1" s="36"/>
      <c r="C1" s="3"/>
      <c r="D1" s="3"/>
      <c r="E1" s="3"/>
      <c r="F1" s="24" t="s">
        <v>10</v>
      </c>
    </row>
    <row r="2" spans="1:6" s="1" customFormat="1" ht="29.25" customHeight="1">
      <c r="A2" s="15" t="s">
        <v>126</v>
      </c>
      <c r="B2" s="37"/>
      <c r="C2" s="15"/>
      <c r="D2" s="15"/>
      <c r="E2" s="15"/>
      <c r="F2" s="15"/>
    </row>
    <row r="3" spans="1:6" s="1" customFormat="1" ht="17.25" customHeight="1">
      <c r="A3" s="38" t="s">
        <v>127</v>
      </c>
      <c r="B3" s="39"/>
      <c r="F3" s="24" t="s">
        <v>13</v>
      </c>
    </row>
    <row r="4" spans="1:6" s="1" customFormat="1" ht="15.75" customHeight="1">
      <c r="A4" s="8" t="s">
        <v>14</v>
      </c>
      <c r="B4" s="40"/>
      <c r="C4" s="8" t="s">
        <v>15</v>
      </c>
      <c r="D4" s="8"/>
      <c r="E4" s="8"/>
      <c r="F4" s="8"/>
    </row>
    <row r="5" spans="1:6" s="1" customFormat="1" ht="30.75" customHeight="1">
      <c r="A5" s="8" t="s">
        <v>16</v>
      </c>
      <c r="B5" s="40" t="s">
        <v>17</v>
      </c>
      <c r="C5" s="8" t="s">
        <v>18</v>
      </c>
      <c r="D5" s="8" t="s">
        <v>17</v>
      </c>
      <c r="E5" s="7" t="s">
        <v>19</v>
      </c>
      <c r="F5" s="8" t="s">
        <v>17</v>
      </c>
    </row>
    <row r="6" spans="1:6" s="1" customFormat="1" ht="21.75" customHeight="1">
      <c r="A6" s="41" t="s">
        <v>20</v>
      </c>
      <c r="B6" s="42" t="s">
        <v>49</v>
      </c>
      <c r="C6" s="43" t="str">
        <f>IF(ISBLANK('主表5-2财政拨款支出预算'!A8)," ",'主表5-2财政拨款支出预算'!A8)</f>
        <v>人员类</v>
      </c>
      <c r="D6" s="44">
        <f>IF(ISBLANK('主表5-2财政拨款支出预算'!B8)," ",'主表5-2财政拨款支出预算'!B8)</f>
        <v>481.54</v>
      </c>
      <c r="E6" s="44"/>
      <c r="F6" s="44"/>
    </row>
    <row r="7" spans="1:6" s="1" customFormat="1" ht="28.5" customHeight="1">
      <c r="A7" s="45" t="s">
        <v>21</v>
      </c>
      <c r="B7" s="42" t="s">
        <v>128</v>
      </c>
      <c r="C7" s="43" t="str">
        <f>IF(ISBLANK('主表5-2财政拨款支出预算'!A9)," ",'主表5-2财政拨款支出预算'!A9)</f>
        <v>　工资福利支出</v>
      </c>
      <c r="D7" s="44">
        <f>IF(ISBLANK('主表5-2财政拨款支出预算'!B9)," ",'主表5-2财政拨款支出预算'!B9)</f>
        <v>479.01</v>
      </c>
      <c r="E7" s="44"/>
      <c r="F7" s="44"/>
    </row>
    <row r="8" spans="1:6" s="1" customFormat="1" ht="30.75" customHeight="1">
      <c r="A8" s="45" t="s">
        <v>22</v>
      </c>
      <c r="B8" s="42" t="s">
        <v>129</v>
      </c>
      <c r="C8" s="43" t="str">
        <f>IF(ISBLANK('主表5-2财政拨款支出预算'!A10)," ",'主表5-2财政拨款支出预算'!A10)</f>
        <v>　　基本工资</v>
      </c>
      <c r="D8" s="44">
        <f>IF(ISBLANK('主表5-2财政拨款支出预算'!B10)," ",'主表5-2财政拨款支出预算'!B10)</f>
        <v>166.41</v>
      </c>
      <c r="E8" s="44"/>
      <c r="F8" s="44"/>
    </row>
    <row r="9" spans="1:6" s="1" customFormat="1" ht="34.5" customHeight="1">
      <c r="A9" s="45" t="s">
        <v>23</v>
      </c>
      <c r="B9" s="42" t="s">
        <v>64</v>
      </c>
      <c r="C9" s="43" t="str">
        <f>IF(ISBLANK('主表5-2财政拨款支出预算'!A11)," ",'主表5-2财政拨款支出预算'!A11)</f>
        <v>　　津贴补贴</v>
      </c>
      <c r="D9" s="44">
        <f>IF(ISBLANK('主表5-2财政拨款支出预算'!B11)," ",'主表5-2财政拨款支出预算'!B11)</f>
        <v>124.14</v>
      </c>
      <c r="E9" s="44"/>
      <c r="F9" s="44"/>
    </row>
    <row r="10" spans="1:6" s="1" customFormat="1" ht="15.75" customHeight="1">
      <c r="A10" s="41"/>
      <c r="B10" s="46"/>
      <c r="C10" s="43" t="str">
        <f>IF(ISBLANK('主表5-2财政拨款支出预算'!A12)," ",'主表5-2财政拨款支出预算'!A12)</f>
        <v>　　奖金</v>
      </c>
      <c r="D10" s="44">
        <f>IF(ISBLANK('主表5-2财政拨款支出预算'!B12)," ",'主表5-2财政拨款支出预算'!B12)</f>
        <v>34.03</v>
      </c>
      <c r="E10" s="44"/>
      <c r="F10" s="44"/>
    </row>
    <row r="11" spans="1:6" s="1" customFormat="1" ht="15.75" customHeight="1">
      <c r="A11" s="45"/>
      <c r="B11" s="47"/>
      <c r="C11" s="43" t="str">
        <f>IF(ISBLANK('主表5-2财政拨款支出预算'!A13)," ",'主表5-2财政拨款支出预算'!A13)</f>
        <v>　　绩效工资</v>
      </c>
      <c r="D11" s="44">
        <f>IF(ISBLANK('主表5-2财政拨款支出预算'!B13)," ",'主表5-2财政拨款支出预算'!B13)</f>
        <v>8.08</v>
      </c>
      <c r="E11" s="44"/>
      <c r="F11" s="44"/>
    </row>
    <row r="12" spans="1:6" s="1" customFormat="1" ht="30.75" customHeight="1">
      <c r="A12" s="45"/>
      <c r="B12" s="47"/>
      <c r="C12" s="43" t="str">
        <f>IF(ISBLANK('主表5-2财政拨款支出预算'!A14)," ",'主表5-2财政拨款支出预算'!A14)</f>
        <v>　　机关事业单位基本养老保险缴费</v>
      </c>
      <c r="D12" s="44">
        <f>IF(ISBLANK('主表5-2财政拨款支出预算'!B14)," ",'主表5-2财政拨款支出预算'!B14)</f>
        <v>44.81</v>
      </c>
      <c r="E12" s="44"/>
      <c r="F12" s="44"/>
    </row>
    <row r="13" spans="1:6" s="1" customFormat="1" ht="31.5" customHeight="1">
      <c r="A13" s="45"/>
      <c r="B13" s="47"/>
      <c r="C13" s="43" t="str">
        <f>IF(ISBLANK('主表5-2财政拨款支出预算'!A15)," ",'主表5-2财政拨款支出预算'!A15)</f>
        <v>　　职工基本医疗保险缴费</v>
      </c>
      <c r="D13" s="44">
        <f>IF(ISBLANK('主表5-2财政拨款支出预算'!B15)," ",'主表5-2财政拨款支出预算'!B15)</f>
        <v>19.04</v>
      </c>
      <c r="E13" s="44"/>
      <c r="F13" s="44"/>
    </row>
    <row r="14" spans="1:6" s="1" customFormat="1" ht="30.75" customHeight="1">
      <c r="A14" s="45"/>
      <c r="B14" s="47"/>
      <c r="C14" s="43" t="str">
        <f>IF(ISBLANK('主表5-2财政拨款支出预算'!A16)," ",'主表5-2财政拨款支出预算'!A16)</f>
        <v>　　公务员医疗补助缴费</v>
      </c>
      <c r="D14" s="44">
        <f>IF(ISBLANK('主表5-2财政拨款支出预算'!B16)," ",'主表5-2财政拨款支出预算'!B16)</f>
        <v>23.01</v>
      </c>
      <c r="E14" s="44"/>
      <c r="F14" s="44"/>
    </row>
    <row r="15" spans="1:6" s="1" customFormat="1" ht="25.5" customHeight="1">
      <c r="A15" s="45"/>
      <c r="B15" s="47"/>
      <c r="C15" s="43" t="str">
        <f>IF(ISBLANK('主表5-2财政拨款支出预算'!A17)," ",'主表5-2财政拨款支出预算'!A17)</f>
        <v>　　其他社会保障缴费</v>
      </c>
      <c r="D15" s="44">
        <f>IF(ISBLANK('主表5-2财政拨款支出预算'!B17)," ",'主表5-2财政拨款支出预算'!B17)</f>
        <v>1.17</v>
      </c>
      <c r="E15" s="44"/>
      <c r="F15" s="44"/>
    </row>
    <row r="16" spans="1:6" s="1" customFormat="1" ht="15.75" customHeight="1">
      <c r="A16" s="41"/>
      <c r="B16" s="47"/>
      <c r="C16" s="43" t="str">
        <f>IF(ISBLANK('主表5-2财政拨款支出预算'!A18)," ",'主表5-2财政拨款支出预算'!A18)</f>
        <v>　　住房公积金</v>
      </c>
      <c r="D16" s="44">
        <f>IF(ISBLANK('主表5-2财政拨款支出预算'!B18)," ",'主表5-2财政拨款支出预算'!B18)</f>
        <v>58.32</v>
      </c>
      <c r="E16" s="44"/>
      <c r="F16" s="44"/>
    </row>
    <row r="17" spans="1:6" s="1" customFormat="1" ht="28.5" customHeight="1">
      <c r="A17" s="41"/>
      <c r="B17" s="47"/>
      <c r="C17" s="43" t="str">
        <f>IF(ISBLANK('主表5-2财政拨款支出预算'!A19)," ",'主表5-2财政拨款支出预算'!A19)</f>
        <v>　对个人和家庭的补助</v>
      </c>
      <c r="D17" s="44">
        <f>IF(ISBLANK('主表5-2财政拨款支出预算'!B19)," ",'主表5-2财政拨款支出预算'!B19)</f>
        <v>2.53</v>
      </c>
      <c r="E17" s="44"/>
      <c r="F17" s="44"/>
    </row>
    <row r="18" spans="1:6" s="1" customFormat="1" ht="15.75" customHeight="1">
      <c r="A18" s="41"/>
      <c r="B18" s="47"/>
      <c r="C18" s="43" t="str">
        <f>IF(ISBLANK('主表5-2财政拨款支出预算'!A20)," ",'主表5-2财政拨款支出预算'!A20)</f>
        <v>　　退休费</v>
      </c>
      <c r="D18" s="44">
        <f>IF(ISBLANK('主表5-2财政拨款支出预算'!B20)," ",'主表5-2财政拨款支出预算'!B20)</f>
        <v>0.27</v>
      </c>
      <c r="E18" s="44"/>
      <c r="F18" s="44"/>
    </row>
    <row r="19" spans="1:6" s="1" customFormat="1" ht="15.75" customHeight="1">
      <c r="A19" s="41"/>
      <c r="B19" s="47"/>
      <c r="C19" s="43" t="str">
        <f>IF(ISBLANK('主表5-2财政拨款支出预算'!A21)," ",'主表5-2财政拨款支出预算'!A21)</f>
        <v>　　生活补助</v>
      </c>
      <c r="D19" s="44">
        <f>IF(ISBLANK('主表5-2财政拨款支出预算'!B21)," ",'主表5-2财政拨款支出预算'!B21)</f>
        <v>0.77</v>
      </c>
      <c r="E19" s="44"/>
      <c r="F19" s="44"/>
    </row>
    <row r="20" spans="1:6" s="1" customFormat="1" ht="15.75" customHeight="1">
      <c r="A20" s="41"/>
      <c r="B20" s="47"/>
      <c r="C20" s="43" t="str">
        <f>IF(ISBLANK('主表5-2财政拨款支出预算'!A22)," ",'主表5-2财政拨款支出预算'!A22)</f>
        <v>　　奖励金</v>
      </c>
      <c r="D20" s="44">
        <f>IF(ISBLANK('主表5-2财政拨款支出预算'!B22)," ",'主表5-2财政拨款支出预算'!B22)</f>
        <v>1.49</v>
      </c>
      <c r="E20" s="44"/>
      <c r="F20" s="44"/>
    </row>
    <row r="21" spans="1:6" s="1" customFormat="1" ht="15.75" customHeight="1">
      <c r="A21" s="41"/>
      <c r="B21" s="47"/>
      <c r="C21" s="43" t="str">
        <f>IF(ISBLANK('主表5-2财政拨款支出预算'!A23)," ",'主表5-2财政拨款支出预算'!A23)</f>
        <v>公用经费</v>
      </c>
      <c r="D21" s="44">
        <f>IF(ISBLANK('主表5-2财政拨款支出预算'!B23)," ",'主表5-2财政拨款支出预算'!B23)</f>
        <v>66.73</v>
      </c>
      <c r="E21" s="44"/>
      <c r="F21" s="44"/>
    </row>
    <row r="22" spans="1:6" s="1" customFormat="1" ht="15.75" customHeight="1">
      <c r="A22" s="41"/>
      <c r="B22" s="47"/>
      <c r="C22" s="43" t="str">
        <f>IF(ISBLANK('主表5-2财政拨款支出预算'!A24)," ",'主表5-2财政拨款支出预算'!A24)</f>
        <v>　商品和服务支出</v>
      </c>
      <c r="D22" s="44">
        <f>IF(ISBLANK('主表5-2财政拨款支出预算'!B24)," ",'主表5-2财政拨款支出预算'!B24)</f>
        <v>66.73</v>
      </c>
      <c r="E22" s="44"/>
      <c r="F22" s="44"/>
    </row>
    <row r="23" spans="1:6" s="1" customFormat="1" ht="15.75" customHeight="1">
      <c r="A23" s="41"/>
      <c r="B23" s="47"/>
      <c r="C23" s="43" t="str">
        <f>IF(ISBLANK('主表5-2财政拨款支出预算'!A25)," ",'主表5-2财政拨款支出预算'!A25)</f>
        <v>　　办公费</v>
      </c>
      <c r="D23" s="44">
        <f>IF(ISBLANK('主表5-2财政拨款支出预算'!B25)," ",'主表5-2财政拨款支出预算'!B25)</f>
        <v>30</v>
      </c>
      <c r="E23" s="44"/>
      <c r="F23" s="44"/>
    </row>
    <row r="24" spans="1:6" s="1" customFormat="1" ht="15.75" customHeight="1">
      <c r="A24" s="41"/>
      <c r="B24" s="47"/>
      <c r="C24" s="43" t="str">
        <f>IF(ISBLANK('主表5-2财政拨款支出预算'!A26)," ",'主表5-2财政拨款支出预算'!A26)</f>
        <v>　　咨询费</v>
      </c>
      <c r="D24" s="44">
        <f>IF(ISBLANK('主表5-2财政拨款支出预算'!B26)," ",'主表5-2财政拨款支出预算'!B26)</f>
        <v>20</v>
      </c>
      <c r="E24" s="44"/>
      <c r="F24" s="44"/>
    </row>
    <row r="25" spans="1:6" s="1" customFormat="1" ht="15.75" customHeight="1">
      <c r="A25" s="41"/>
      <c r="B25" s="47"/>
      <c r="C25" s="43" t="str">
        <f>IF(ISBLANK('主表5-2财政拨款支出预算'!A27)," ",'主表5-2财政拨款支出预算'!A27)</f>
        <v>　　其他商品和服务支出</v>
      </c>
      <c r="D25" s="44">
        <f>IF(ISBLANK('主表5-2财政拨款支出预算'!B27)," ",'主表5-2财政拨款支出预算'!B27)</f>
        <v>16.73</v>
      </c>
      <c r="E25" s="44"/>
      <c r="F25" s="44"/>
    </row>
    <row r="26" spans="1:6" s="1" customFormat="1" ht="15.75" customHeight="1">
      <c r="A26" s="41"/>
      <c r="B26" s="47"/>
      <c r="C26" s="43" t="str">
        <f>IF(ISBLANK('主表5-2财政拨款支出预算'!A28)," ",'主表5-2财政拨款支出预算'!A28)</f>
        <v>其他运转类</v>
      </c>
      <c r="D26" s="44">
        <f>IF(ISBLANK('主表5-2财政拨款支出预算'!B28)," ",'主表5-2财政拨款支出预算'!B28)</f>
        <v>314.21</v>
      </c>
      <c r="E26" s="44"/>
      <c r="F26" s="44"/>
    </row>
    <row r="27" spans="1:6" s="1" customFormat="1" ht="15.75" customHeight="1">
      <c r="A27" s="41"/>
      <c r="B27" s="47"/>
      <c r="C27" s="43" t="str">
        <f>IF(ISBLANK('主表5-2财政拨款支出预算'!A29)," ",'主表5-2财政拨款支出预算'!A29)</f>
        <v>　商品和服务支出</v>
      </c>
      <c r="D27" s="44">
        <f>IF(ISBLANK('主表5-2财政拨款支出预算'!B29)," ",'主表5-2财政拨款支出预算'!B29)</f>
        <v>314.21</v>
      </c>
      <c r="E27" s="44"/>
      <c r="F27" s="44"/>
    </row>
    <row r="28" spans="1:6" s="1" customFormat="1" ht="15.75" customHeight="1">
      <c r="A28" s="41"/>
      <c r="B28" s="47"/>
      <c r="C28" s="43" t="str">
        <f>IF(ISBLANK('主表5-2财政拨款支出预算'!A30)," ",'主表5-2财政拨款支出预算'!A30)</f>
        <v>　　办公费</v>
      </c>
      <c r="D28" s="44">
        <f>IF(ISBLANK('主表5-2财政拨款支出预算'!B30)," ",'主表5-2财政拨款支出预算'!B30)</f>
        <v>62</v>
      </c>
      <c r="E28" s="44"/>
      <c r="F28" s="44"/>
    </row>
    <row r="29" spans="1:6" s="1" customFormat="1" ht="15.75" customHeight="1">
      <c r="A29" s="41"/>
      <c r="B29" s="47"/>
      <c r="C29" s="43" t="str">
        <f>IF(ISBLANK('主表5-2财政拨款支出预算'!A31)," ",'主表5-2财政拨款支出预算'!A31)</f>
        <v>　　会议费</v>
      </c>
      <c r="D29" s="44">
        <f>IF(ISBLANK('主表5-2财政拨款支出预算'!B31)," ",'主表5-2财政拨款支出预算'!B31)</f>
        <v>77.58</v>
      </c>
      <c r="E29" s="44"/>
      <c r="F29" s="44"/>
    </row>
    <row r="30" spans="1:6" s="1" customFormat="1" ht="15.75" customHeight="1">
      <c r="A30" s="41"/>
      <c r="B30" s="47"/>
      <c r="C30" s="43" t="str">
        <f>IF(ISBLANK('主表5-2财政拨款支出预算'!A32)," ",'主表5-2财政拨款支出预算'!A32)</f>
        <v>　　培训费</v>
      </c>
      <c r="D30" s="44">
        <f>IF(ISBLANK('主表5-2财政拨款支出预算'!B32)," ",'主表5-2财政拨款支出预算'!B32)</f>
        <v>40</v>
      </c>
      <c r="E30" s="44"/>
      <c r="F30" s="44"/>
    </row>
    <row r="31" spans="1:6" s="1" customFormat="1" ht="15.75" customHeight="1">
      <c r="A31" s="41"/>
      <c r="B31" s="47"/>
      <c r="C31" s="43" t="str">
        <f>IF(ISBLANK('主表5-2财政拨款支出预算'!A33)," ",'主表5-2财政拨款支出预算'!A33)</f>
        <v>　　劳务费</v>
      </c>
      <c r="D31" s="44">
        <f>IF(ISBLANK('主表5-2财政拨款支出预算'!B33)," ",'主表5-2财政拨款支出预算'!B33)</f>
        <v>5</v>
      </c>
      <c r="E31" s="44"/>
      <c r="F31" s="44"/>
    </row>
    <row r="32" spans="1:6" s="1" customFormat="1" ht="15.75" customHeight="1">
      <c r="A32" s="41"/>
      <c r="B32" s="47"/>
      <c r="C32" s="43" t="str">
        <f>IF(ISBLANK('主表5-2财政拨款支出预算'!A34)," ",'主表5-2财政拨款支出预算'!A34)</f>
        <v>　　委托业务费</v>
      </c>
      <c r="D32" s="44">
        <f>IF(ISBLANK('主表5-2财政拨款支出预算'!B34)," ",'主表5-2财政拨款支出预算'!B34)</f>
        <v>5</v>
      </c>
      <c r="E32" s="44"/>
      <c r="F32" s="44"/>
    </row>
    <row r="33" spans="1:6" s="1" customFormat="1" ht="15.75" customHeight="1">
      <c r="A33" s="41"/>
      <c r="B33" s="47"/>
      <c r="C33" s="43" t="str">
        <f>IF(ISBLANK('主表5-2财政拨款支出预算'!A35)," ",'主表5-2财政拨款支出预算'!A35)</f>
        <v>　　其他商品和服务支出</v>
      </c>
      <c r="D33" s="44">
        <f>IF(ISBLANK('主表5-2财政拨款支出预算'!B35)," ",'主表5-2财政拨款支出预算'!B35)</f>
        <v>124.63</v>
      </c>
      <c r="E33" s="44"/>
      <c r="F33" s="44"/>
    </row>
    <row r="34" spans="1:6" s="1" customFormat="1" ht="15.75" customHeight="1">
      <c r="A34" s="48"/>
      <c r="B34" s="47"/>
      <c r="C34" s="44" t="str">
        <f>IF(ISBLANK('主表5-2财政拨款支出预算'!A229)," ",'主表5-2财政拨款支出预算'!A229)</f>
        <v> </v>
      </c>
      <c r="D34" s="44" t="str">
        <f>IF(ISBLANK('主表5-2财政拨款支出预算'!B229)," ",'主表5-2财政拨款支出预算'!B229)</f>
        <v> </v>
      </c>
      <c r="E34" s="44"/>
      <c r="F34" s="44"/>
    </row>
    <row r="35" spans="1:6" s="1" customFormat="1" ht="15.75" customHeight="1">
      <c r="A35" s="48"/>
      <c r="B35" s="47"/>
      <c r="C35" s="44" t="str">
        <f>IF(ISBLANK('主表5-2财政拨款支出预算'!A230)," ",'主表5-2财政拨款支出预算'!A230)</f>
        <v> </v>
      </c>
      <c r="D35" s="44" t="str">
        <f>IF(ISBLANK('主表5-2财政拨款支出预算'!B230)," ",'主表5-2财政拨款支出预算'!B230)</f>
        <v> </v>
      </c>
      <c r="E35" s="44"/>
      <c r="F35" s="44"/>
    </row>
    <row r="36" spans="1:6" s="1" customFormat="1" ht="15.75" customHeight="1">
      <c r="A36" s="48"/>
      <c r="B36" s="47"/>
      <c r="C36" s="44" t="str">
        <f>IF(ISBLANK('主表5-2财政拨款支出预算'!A231)," ",'主表5-2财政拨款支出预算'!A231)</f>
        <v> </v>
      </c>
      <c r="D36" s="44" t="str">
        <f>IF(ISBLANK('主表5-2财政拨款支出预算'!B231)," ",'主表5-2财政拨款支出预算'!B231)</f>
        <v> </v>
      </c>
      <c r="E36" s="44"/>
      <c r="F36" s="44"/>
    </row>
    <row r="37" spans="1:6" s="1" customFormat="1" ht="15.75" customHeight="1">
      <c r="A37" s="49" t="s">
        <v>38</v>
      </c>
      <c r="B37" s="50" t="s">
        <v>130</v>
      </c>
      <c r="C37" s="51" t="s">
        <v>39</v>
      </c>
      <c r="D37" s="47" t="str">
        <f>B37</f>
        <v>收入合计</v>
      </c>
      <c r="E37" s="51" t="s">
        <v>39</v>
      </c>
      <c r="F37" s="47" t="str">
        <f>B37</f>
        <v>收入合计</v>
      </c>
    </row>
    <row r="38" spans="1:6" s="1" customFormat="1" ht="19.5" customHeight="1">
      <c r="A38" s="52"/>
      <c r="B38" s="53"/>
      <c r="C38" s="52"/>
      <c r="D38" s="52"/>
      <c r="E38" s="52"/>
      <c r="F38" s="52"/>
    </row>
    <row r="39" s="1" customFormat="1" ht="15">
      <c r="B39" s="39"/>
    </row>
    <row r="40" s="1" customFormat="1" ht="15">
      <c r="B40" s="39"/>
    </row>
    <row r="41" s="1" customFormat="1" ht="15">
      <c r="B41" s="39"/>
    </row>
    <row r="42" s="1" customFormat="1" ht="15">
      <c r="B42" s="39"/>
    </row>
    <row r="43" s="1" customFormat="1" ht="15">
      <c r="B43" s="39"/>
    </row>
    <row r="44" s="1" customFormat="1" ht="15">
      <c r="B44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38:F38"/>
  </mergeCells>
  <printOptions/>
  <pageMargins left="0.3576388888888889" right="0" top="0.60625" bottom="0.2125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53.421875" style="1" customWidth="1"/>
    <col min="2" max="2" width="31.140625" style="1" customWidth="1"/>
    <col min="3" max="3" width="9.140625" style="1" customWidth="1"/>
  </cols>
  <sheetData>
    <row r="1" s="1" customFormat="1" ht="15" customHeight="1">
      <c r="B1" s="27" t="s">
        <v>131</v>
      </c>
    </row>
    <row r="2" spans="1:2" s="1" customFormat="1" ht="22.5" customHeight="1">
      <c r="A2" s="15" t="s">
        <v>98</v>
      </c>
      <c r="B2" s="15"/>
    </row>
    <row r="3" spans="1:2" s="1" customFormat="1" ht="3.75" customHeight="1">
      <c r="A3" s="15"/>
      <c r="B3" s="15"/>
    </row>
    <row r="4" spans="1:2" s="1" customFormat="1" ht="51.75" customHeight="1">
      <c r="A4" s="28" t="s">
        <v>12</v>
      </c>
      <c r="B4" s="29" t="s">
        <v>13</v>
      </c>
    </row>
    <row r="5" spans="1:2" s="1" customFormat="1" ht="18" customHeight="1">
      <c r="A5" s="8" t="s">
        <v>100</v>
      </c>
      <c r="B5" s="8" t="s">
        <v>17</v>
      </c>
    </row>
    <row r="6" spans="1:2" s="1" customFormat="1" ht="18" customHeight="1">
      <c r="A6" s="30" t="s">
        <v>65</v>
      </c>
      <c r="B6" s="30">
        <v>1</v>
      </c>
    </row>
    <row r="7" spans="1:2" s="1" customFormat="1" ht="18" customHeight="1">
      <c r="A7" s="31" t="s">
        <v>45</v>
      </c>
      <c r="B7" s="32">
        <v>862.48</v>
      </c>
    </row>
    <row r="8" spans="1:2" s="1" customFormat="1" ht="18" customHeight="1">
      <c r="A8" s="31" t="s">
        <v>101</v>
      </c>
      <c r="B8" s="32">
        <v>481.54</v>
      </c>
    </row>
    <row r="9" spans="1:2" s="1" customFormat="1" ht="18" customHeight="1">
      <c r="A9" s="31" t="s">
        <v>102</v>
      </c>
      <c r="B9" s="32">
        <v>479.01</v>
      </c>
    </row>
    <row r="10" spans="1:2" s="1" customFormat="1" ht="18" customHeight="1">
      <c r="A10" s="33" t="s">
        <v>103</v>
      </c>
      <c r="B10" s="34">
        <v>166.41</v>
      </c>
    </row>
    <row r="11" spans="1:2" s="1" customFormat="1" ht="18" customHeight="1">
      <c r="A11" s="33" t="s">
        <v>104</v>
      </c>
      <c r="B11" s="34">
        <v>124.14</v>
      </c>
    </row>
    <row r="12" spans="1:2" s="1" customFormat="1" ht="18" customHeight="1">
      <c r="A12" s="33" t="s">
        <v>105</v>
      </c>
      <c r="B12" s="34">
        <v>34.03</v>
      </c>
    </row>
    <row r="13" spans="1:2" s="1" customFormat="1" ht="18" customHeight="1">
      <c r="A13" s="33" t="s">
        <v>106</v>
      </c>
      <c r="B13" s="34">
        <v>8.08</v>
      </c>
    </row>
    <row r="14" spans="1:2" s="1" customFormat="1" ht="18" customHeight="1">
      <c r="A14" s="33" t="s">
        <v>107</v>
      </c>
      <c r="B14" s="34">
        <v>44.81</v>
      </c>
    </row>
    <row r="15" spans="1:2" s="1" customFormat="1" ht="18" customHeight="1">
      <c r="A15" s="33" t="s">
        <v>108</v>
      </c>
      <c r="B15" s="34">
        <v>19.04</v>
      </c>
    </row>
    <row r="16" spans="1:2" s="1" customFormat="1" ht="18" customHeight="1">
      <c r="A16" s="33" t="s">
        <v>109</v>
      </c>
      <c r="B16" s="34">
        <v>23.01</v>
      </c>
    </row>
    <row r="17" spans="1:2" s="1" customFormat="1" ht="18" customHeight="1">
      <c r="A17" s="33" t="s">
        <v>110</v>
      </c>
      <c r="B17" s="34">
        <v>1.17</v>
      </c>
    </row>
    <row r="18" spans="1:2" s="1" customFormat="1" ht="18" customHeight="1">
      <c r="A18" s="33" t="s">
        <v>111</v>
      </c>
      <c r="B18" s="34">
        <v>58.32</v>
      </c>
    </row>
    <row r="19" spans="1:2" s="1" customFormat="1" ht="18" customHeight="1">
      <c r="A19" s="31" t="s">
        <v>112</v>
      </c>
      <c r="B19" s="32">
        <v>2.53</v>
      </c>
    </row>
    <row r="20" spans="1:2" s="1" customFormat="1" ht="18" customHeight="1">
      <c r="A20" s="33" t="s">
        <v>113</v>
      </c>
      <c r="B20" s="34">
        <v>0.27</v>
      </c>
    </row>
    <row r="21" spans="1:2" s="1" customFormat="1" ht="18" customHeight="1">
      <c r="A21" s="33" t="s">
        <v>114</v>
      </c>
      <c r="B21" s="34">
        <v>0.77</v>
      </c>
    </row>
    <row r="22" spans="1:2" s="1" customFormat="1" ht="18" customHeight="1">
      <c r="A22" s="33" t="s">
        <v>115</v>
      </c>
      <c r="B22" s="34">
        <v>1.49</v>
      </c>
    </row>
    <row r="23" spans="1:2" s="1" customFormat="1" ht="18" customHeight="1">
      <c r="A23" s="31" t="s">
        <v>116</v>
      </c>
      <c r="B23" s="32">
        <v>66.73</v>
      </c>
    </row>
    <row r="24" spans="1:2" s="1" customFormat="1" ht="18" customHeight="1">
      <c r="A24" s="31" t="s">
        <v>117</v>
      </c>
      <c r="B24" s="32">
        <v>66.73</v>
      </c>
    </row>
    <row r="25" spans="1:2" s="1" customFormat="1" ht="18" customHeight="1">
      <c r="A25" s="33" t="s">
        <v>118</v>
      </c>
      <c r="B25" s="34">
        <v>30</v>
      </c>
    </row>
    <row r="26" spans="1:2" s="1" customFormat="1" ht="18" customHeight="1">
      <c r="A26" s="33" t="s">
        <v>119</v>
      </c>
      <c r="B26" s="34">
        <v>20</v>
      </c>
    </row>
    <row r="27" spans="1:2" s="1" customFormat="1" ht="18" customHeight="1">
      <c r="A27" s="33" t="s">
        <v>120</v>
      </c>
      <c r="B27" s="34">
        <v>16.73</v>
      </c>
    </row>
    <row r="28" spans="1:2" s="1" customFormat="1" ht="18" customHeight="1">
      <c r="A28" s="31" t="s">
        <v>121</v>
      </c>
      <c r="B28" s="32">
        <v>314.21</v>
      </c>
    </row>
    <row r="29" spans="1:2" s="1" customFormat="1" ht="18" customHeight="1">
      <c r="A29" s="31" t="s">
        <v>117</v>
      </c>
      <c r="B29" s="32">
        <v>314.21</v>
      </c>
    </row>
    <row r="30" spans="1:2" s="1" customFormat="1" ht="18" customHeight="1">
      <c r="A30" s="33" t="s">
        <v>118</v>
      </c>
      <c r="B30" s="34">
        <v>62</v>
      </c>
    </row>
    <row r="31" spans="1:2" s="1" customFormat="1" ht="18" customHeight="1">
      <c r="A31" s="33" t="s">
        <v>122</v>
      </c>
      <c r="B31" s="34">
        <v>77.58</v>
      </c>
    </row>
    <row r="32" spans="1:2" s="1" customFormat="1" ht="18" customHeight="1">
      <c r="A32" s="33" t="s">
        <v>123</v>
      </c>
      <c r="B32" s="34">
        <v>40</v>
      </c>
    </row>
    <row r="33" spans="1:2" s="1" customFormat="1" ht="18" customHeight="1">
      <c r="A33" s="33" t="s">
        <v>124</v>
      </c>
      <c r="B33" s="34">
        <v>5</v>
      </c>
    </row>
    <row r="34" spans="1:2" s="1" customFormat="1" ht="18" customHeight="1">
      <c r="A34" s="33" t="s">
        <v>125</v>
      </c>
      <c r="B34" s="34">
        <v>5</v>
      </c>
    </row>
    <row r="35" spans="1:2" s="1" customFormat="1" ht="18" customHeight="1">
      <c r="A35" s="33" t="s">
        <v>120</v>
      </c>
      <c r="B35" s="34">
        <v>124.63</v>
      </c>
    </row>
    <row r="36" spans="1:2" s="1" customFormat="1" ht="18" customHeight="1">
      <c r="A36" s="35"/>
      <c r="B36" s="3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1">
      <selection activeCell="A3" sqref="A3"/>
    </sheetView>
  </sheetViews>
  <sheetFormatPr defaultColWidth="9.140625" defaultRowHeight="12.75"/>
  <sheetData>
    <row r="1" spans="1:21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 t="s">
        <v>132</v>
      </c>
      <c r="T1" s="1"/>
      <c r="U1" s="1"/>
    </row>
    <row r="2" spans="1:21" ht="25.5">
      <c r="A2" s="15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  <c r="U2" s="1"/>
    </row>
    <row r="3" spans="1:21" ht="15">
      <c r="A3" s="16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4" t="s">
        <v>13</v>
      </c>
      <c r="T3" s="1"/>
      <c r="U3" s="1"/>
    </row>
    <row r="4" spans="1:21" ht="15">
      <c r="A4" s="8" t="s">
        <v>135</v>
      </c>
      <c r="B4" s="8"/>
      <c r="C4" s="8"/>
      <c r="D4" s="7" t="s">
        <v>44</v>
      </c>
      <c r="E4" s="8" t="s">
        <v>136</v>
      </c>
      <c r="F4" s="8" t="s">
        <v>137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"/>
      <c r="U4" s="1"/>
    </row>
    <row r="5" spans="1:21" ht="15">
      <c r="A5" s="8" t="s">
        <v>58</v>
      </c>
      <c r="B5" s="8" t="s">
        <v>59</v>
      </c>
      <c r="C5" s="8" t="s">
        <v>60</v>
      </c>
      <c r="D5" s="7"/>
      <c r="E5" s="7" t="s">
        <v>46</v>
      </c>
      <c r="F5" s="7" t="s">
        <v>45</v>
      </c>
      <c r="G5" s="8" t="s">
        <v>77</v>
      </c>
      <c r="H5" s="8"/>
      <c r="I5" s="8"/>
      <c r="J5" s="8"/>
      <c r="K5" s="8"/>
      <c r="L5" s="8" t="s">
        <v>78</v>
      </c>
      <c r="M5" s="8"/>
      <c r="N5" s="8"/>
      <c r="O5" s="8"/>
      <c r="P5" s="8"/>
      <c r="Q5" s="8"/>
      <c r="R5" s="8"/>
      <c r="S5" s="8"/>
      <c r="T5" s="1"/>
      <c r="U5" s="1"/>
    </row>
    <row r="6" spans="1:21" ht="42.75">
      <c r="A6" s="8"/>
      <c r="B6" s="8"/>
      <c r="C6" s="8"/>
      <c r="D6" s="7"/>
      <c r="E6" s="7"/>
      <c r="F6" s="7"/>
      <c r="G6" s="7" t="s">
        <v>61</v>
      </c>
      <c r="H6" s="7" t="s">
        <v>79</v>
      </c>
      <c r="I6" s="7" t="s">
        <v>80</v>
      </c>
      <c r="J6" s="7" t="s">
        <v>81</v>
      </c>
      <c r="K6" s="7" t="s">
        <v>82</v>
      </c>
      <c r="L6" s="7" t="s">
        <v>61</v>
      </c>
      <c r="M6" s="7" t="s">
        <v>79</v>
      </c>
      <c r="N6" s="7" t="s">
        <v>80</v>
      </c>
      <c r="O6" s="7" t="s">
        <v>81</v>
      </c>
      <c r="P6" s="7" t="s">
        <v>138</v>
      </c>
      <c r="Q6" s="7" t="s">
        <v>139</v>
      </c>
      <c r="R6" s="7" t="s">
        <v>82</v>
      </c>
      <c r="S6" s="7" t="s">
        <v>140</v>
      </c>
      <c r="T6" s="1"/>
      <c r="U6" s="1"/>
    </row>
    <row r="7" spans="1:21" ht="15">
      <c r="A7" s="8" t="s">
        <v>65</v>
      </c>
      <c r="B7" s="8" t="s">
        <v>65</v>
      </c>
      <c r="C7" s="8" t="s">
        <v>65</v>
      </c>
      <c r="D7" s="8" t="s">
        <v>65</v>
      </c>
      <c r="E7" s="8">
        <v>1</v>
      </c>
      <c r="F7" s="8">
        <v>2</v>
      </c>
      <c r="G7" s="8">
        <v>3</v>
      </c>
      <c r="H7" s="8">
        <v>2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1"/>
      <c r="U7" s="1"/>
    </row>
    <row r="8" spans="1:21" ht="28.5">
      <c r="A8" s="17" t="s">
        <v>93</v>
      </c>
      <c r="B8" s="17" t="s">
        <v>94</v>
      </c>
      <c r="C8" s="17" t="s">
        <v>70</v>
      </c>
      <c r="D8" s="18" t="s">
        <v>95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>
        <v>0</v>
      </c>
      <c r="N8" s="19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5"/>
      <c r="U8" s="26"/>
    </row>
    <row r="9" spans="1:21" ht="57">
      <c r="A9" s="17" t="s">
        <v>93</v>
      </c>
      <c r="B9" s="17" t="s">
        <v>94</v>
      </c>
      <c r="C9" s="17" t="s">
        <v>72</v>
      </c>
      <c r="D9" s="21" t="s">
        <v>96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1"/>
      <c r="U9" s="1"/>
    </row>
    <row r="10" spans="1:2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9" ht="12.75">
      <c r="P19" s="23"/>
    </row>
  </sheetData>
  <sheetProtection/>
  <mergeCells count="11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彭菊</cp:lastModifiedBy>
  <dcterms:created xsi:type="dcterms:W3CDTF">2022-01-18T07:11:51Z</dcterms:created>
  <dcterms:modified xsi:type="dcterms:W3CDTF">2023-09-05T03:55:49Z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407BFF6C3E744C68B98F97E2156AAD77</vt:lpwstr>
  </property>
  <property fmtid="{D5CDD505-2E9C-101B-9397-08002B2CF9AE}" pid="4" name="KSOProductBuildV">
    <vt:lpwstr>2052-12.1.0.15120</vt:lpwstr>
  </property>
</Properties>
</file>